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8302189\Desktop\"/>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105" yWindow="-105" windowWidth="23250" windowHeight="1257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 i="5" l="1"/>
  <c r="X7" i="5"/>
  <c r="V7" i="5"/>
  <c r="AB6" i="5"/>
  <c r="X6" i="5"/>
  <c r="V6" i="5"/>
  <c r="AB5" i="5"/>
  <c r="X5" i="5"/>
  <c r="V5" i="5"/>
  <c r="T7" i="5"/>
  <c r="S7" i="5"/>
  <c r="T6" i="5"/>
  <c r="S6" i="5"/>
  <c r="T5" i="5"/>
  <c r="S5" i="5"/>
  <c r="G61" i="6" l="1"/>
  <c r="C4" i="5"/>
  <c r="F64" i="6" s="1"/>
  <c r="D4" i="5"/>
  <c r="E4" i="5"/>
  <c r="E8" i="5"/>
  <c r="X8" i="5" s="1"/>
  <c r="E9" i="5"/>
  <c r="E10" i="5"/>
  <c r="X10" i="5" s="1"/>
  <c r="E11" i="5"/>
  <c r="X11" i="5" s="1"/>
  <c r="E12" i="5"/>
  <c r="E13" i="5"/>
  <c r="E14" i="5"/>
  <c r="X14" i="5" s="1"/>
  <c r="E15" i="5"/>
  <c r="X15" i="5" s="1"/>
  <c r="E16" i="5"/>
  <c r="E17" i="5"/>
  <c r="X17" i="5" s="1"/>
  <c r="E18" i="5"/>
  <c r="X18" i="5" s="1"/>
  <c r="E19" i="5"/>
  <c r="X19" i="5" s="1"/>
  <c r="E20" i="5"/>
  <c r="X20" i="5" s="1"/>
  <c r="E21" i="5"/>
  <c r="E22" i="5"/>
  <c r="X22" i="5" s="1"/>
  <c r="E23" i="5"/>
  <c r="X23" i="5" s="1"/>
  <c r="E24" i="5"/>
  <c r="E25" i="5"/>
  <c r="X25" i="5" s="1"/>
  <c r="E26" i="5"/>
  <c r="X26" i="5" s="1"/>
  <c r="E27" i="5"/>
  <c r="X27" i="5" s="1"/>
  <c r="E28" i="5"/>
  <c r="E29" i="5"/>
  <c r="X29" i="5" s="1"/>
  <c r="E30" i="5"/>
  <c r="X30" i="5" s="1"/>
  <c r="E31" i="5"/>
  <c r="X31" i="5" s="1"/>
  <c r="E32" i="5"/>
  <c r="X32" i="5" s="1"/>
  <c r="E33" i="5"/>
  <c r="X33" i="5" s="1"/>
  <c r="E34" i="5"/>
  <c r="X34" i="5" s="1"/>
  <c r="E35" i="5"/>
  <c r="X35" i="5" s="1"/>
  <c r="E36" i="5"/>
  <c r="E37" i="5"/>
  <c r="E38" i="5"/>
  <c r="X38" i="5" s="1"/>
  <c r="E39" i="5"/>
  <c r="X39" i="5" s="1"/>
  <c r="E40" i="5"/>
  <c r="E41" i="5"/>
  <c r="X41" i="5" s="1"/>
  <c r="E42" i="5"/>
  <c r="X42" i="5" s="1"/>
  <c r="E43" i="5"/>
  <c r="X43" i="5" s="1"/>
  <c r="E44" i="5"/>
  <c r="X44" i="5" s="1"/>
  <c r="E45" i="5"/>
  <c r="E46" i="5"/>
  <c r="X46" i="5" s="1"/>
  <c r="E47" i="5"/>
  <c r="X47" i="5" s="1"/>
  <c r="E48" i="5"/>
  <c r="E49" i="5"/>
  <c r="X49" i="5" s="1"/>
  <c r="E50" i="5"/>
  <c r="X50" i="5" s="1"/>
  <c r="E51" i="5"/>
  <c r="X51" i="5" s="1"/>
  <c r="E52" i="5"/>
  <c r="E53" i="5"/>
  <c r="X53" i="5" s="1"/>
  <c r="E54" i="5"/>
  <c r="X54" i="5" s="1"/>
  <c r="E55" i="5"/>
  <c r="X55" i="5" s="1"/>
  <c r="E56" i="5"/>
  <c r="X56" i="5" s="1"/>
  <c r="E57" i="5"/>
  <c r="X57" i="5" s="1"/>
  <c r="E58" i="5"/>
  <c r="X58" i="5" s="1"/>
  <c r="E59" i="5"/>
  <c r="X59" i="5" s="1"/>
  <c r="E60" i="5"/>
  <c r="E61" i="5"/>
  <c r="E62" i="5"/>
  <c r="X62" i="5" s="1"/>
  <c r="E63" i="5"/>
  <c r="X63" i="5" s="1"/>
  <c r="E64" i="5"/>
  <c r="E65" i="5"/>
  <c r="X65" i="5" s="1"/>
  <c r="E66" i="5"/>
  <c r="X66" i="5" s="1"/>
  <c r="E67" i="5"/>
  <c r="X67" i="5" s="1"/>
  <c r="E68" i="5"/>
  <c r="X68" i="5" s="1"/>
  <c r="E69" i="5"/>
  <c r="E70" i="5"/>
  <c r="X70" i="5" s="1"/>
  <c r="E71" i="5"/>
  <c r="X71" i="5" s="1"/>
  <c r="E72" i="5"/>
  <c r="E73" i="5"/>
  <c r="X73" i="5" s="1"/>
  <c r="E74" i="5"/>
  <c r="X74" i="5" s="1"/>
  <c r="E75" i="5"/>
  <c r="X75" i="5" s="1"/>
  <c r="E76" i="5"/>
  <c r="E77" i="5"/>
  <c r="X77" i="5" s="1"/>
  <c r="E78" i="5"/>
  <c r="X78" i="5" s="1"/>
  <c r="E79" i="5"/>
  <c r="X79" i="5" s="1"/>
  <c r="E80" i="5"/>
  <c r="X80" i="5" s="1"/>
  <c r="E81" i="5"/>
  <c r="X81" i="5" s="1"/>
  <c r="E82" i="5"/>
  <c r="X82" i="5" s="1"/>
  <c r="E83" i="5"/>
  <c r="X83" i="5" s="1"/>
  <c r="E84" i="5"/>
  <c r="E85" i="5"/>
  <c r="E86" i="5"/>
  <c r="X86" i="5" s="1"/>
  <c r="E87" i="5"/>
  <c r="X87" i="5" s="1"/>
  <c r="E88" i="5"/>
  <c r="E89" i="5"/>
  <c r="X89" i="5" s="1"/>
  <c r="E90" i="5"/>
  <c r="E91" i="5"/>
  <c r="X91" i="5" s="1"/>
  <c r="E92" i="5"/>
  <c r="X92" i="5" s="1"/>
  <c r="E93" i="5"/>
  <c r="E94" i="5"/>
  <c r="X94" i="5" s="1"/>
  <c r="E95" i="5"/>
  <c r="X95" i="5" s="1"/>
  <c r="E96" i="5"/>
  <c r="E97" i="5"/>
  <c r="X97" i="5" s="1"/>
  <c r="E98" i="5"/>
  <c r="X98" i="5" s="1"/>
  <c r="E99" i="5"/>
  <c r="X99" i="5" s="1"/>
  <c r="E100" i="5"/>
  <c r="E101" i="5"/>
  <c r="X101" i="5" s="1"/>
  <c r="E102" i="5"/>
  <c r="X102" i="5" s="1"/>
  <c r="E103" i="5"/>
  <c r="X103" i="5" s="1"/>
  <c r="E104" i="5"/>
  <c r="X104" i="5" s="1"/>
  <c r="E105" i="5"/>
  <c r="X105" i="5" s="1"/>
  <c r="E106" i="5"/>
  <c r="X106" i="5" s="1"/>
  <c r="E107" i="5"/>
  <c r="X107" i="5" s="1"/>
  <c r="E108" i="5"/>
  <c r="E109" i="5"/>
  <c r="E110" i="5"/>
  <c r="X110" i="5" s="1"/>
  <c r="E111" i="5"/>
  <c r="X111" i="5" s="1"/>
  <c r="E112" i="5"/>
  <c r="E113" i="5"/>
  <c r="X113" i="5" s="1"/>
  <c r="E114" i="5"/>
  <c r="X114" i="5" s="1"/>
  <c r="E115" i="5"/>
  <c r="X115" i="5" s="1"/>
  <c r="E116" i="5"/>
  <c r="X116" i="5" s="1"/>
  <c r="E117" i="5"/>
  <c r="E118" i="5"/>
  <c r="X118" i="5" s="1"/>
  <c r="E119" i="5"/>
  <c r="X119" i="5" s="1"/>
  <c r="E120" i="5"/>
  <c r="E121" i="5"/>
  <c r="X121" i="5" s="1"/>
  <c r="E122" i="5"/>
  <c r="X122" i="5" s="1"/>
  <c r="E123" i="5"/>
  <c r="X123" i="5" s="1"/>
  <c r="E124" i="5"/>
  <c r="E125" i="5"/>
  <c r="X125" i="5" s="1"/>
  <c r="E126" i="5"/>
  <c r="X126" i="5" s="1"/>
  <c r="E127" i="5"/>
  <c r="X127" i="5" s="1"/>
  <c r="E128" i="5"/>
  <c r="X128" i="5" s="1"/>
  <c r="E129" i="5"/>
  <c r="X129" i="5" s="1"/>
  <c r="E130" i="5"/>
  <c r="X130" i="5" s="1"/>
  <c r="E131" i="5"/>
  <c r="X131" i="5" s="1"/>
  <c r="E132" i="5"/>
  <c r="E133" i="5"/>
  <c r="E134" i="5"/>
  <c r="X134" i="5" s="1"/>
  <c r="E135" i="5"/>
  <c r="X135" i="5" s="1"/>
  <c r="E136" i="5"/>
  <c r="E137" i="5"/>
  <c r="X137" i="5" s="1"/>
  <c r="E138" i="5"/>
  <c r="X138" i="5" s="1"/>
  <c r="E139" i="5"/>
  <c r="X139" i="5" s="1"/>
  <c r="E140" i="5"/>
  <c r="X140" i="5" s="1"/>
  <c r="E141" i="5"/>
  <c r="E142" i="5"/>
  <c r="X142" i="5" s="1"/>
  <c r="E143" i="5"/>
  <c r="X143" i="5" s="1"/>
  <c r="E144" i="5"/>
  <c r="E145" i="5"/>
  <c r="E146" i="5"/>
  <c r="X146" i="5" s="1"/>
  <c r="E147" i="5"/>
  <c r="X147" i="5" s="1"/>
  <c r="E148" i="5"/>
  <c r="E149" i="5"/>
  <c r="X149" i="5" s="1"/>
  <c r="E150" i="5"/>
  <c r="X150" i="5" s="1"/>
  <c r="E151" i="5"/>
  <c r="X151" i="5" s="1"/>
  <c r="E152" i="5"/>
  <c r="X152" i="5" s="1"/>
  <c r="E153" i="5"/>
  <c r="X153" i="5" s="1"/>
  <c r="E154" i="5"/>
  <c r="X154" i="5" s="1"/>
  <c r="E155" i="5"/>
  <c r="X155" i="5" s="1"/>
  <c r="E156" i="5"/>
  <c r="E157" i="5"/>
  <c r="E158" i="5"/>
  <c r="X158" i="5" s="1"/>
  <c r="E159" i="5"/>
  <c r="X159" i="5" s="1"/>
  <c r="E160" i="5"/>
  <c r="E161" i="5"/>
  <c r="X161" i="5" s="1"/>
  <c r="E162" i="5"/>
  <c r="X162" i="5" s="1"/>
  <c r="E163" i="5"/>
  <c r="X163" i="5" s="1"/>
  <c r="E164" i="5"/>
  <c r="X164" i="5" s="1"/>
  <c r="E165" i="5"/>
  <c r="E166" i="5"/>
  <c r="X166" i="5" s="1"/>
  <c r="E167" i="5"/>
  <c r="X167" i="5" s="1"/>
  <c r="E168" i="5"/>
  <c r="E169" i="5"/>
  <c r="E170" i="5"/>
  <c r="X170" i="5" s="1"/>
  <c r="E171" i="5"/>
  <c r="X171" i="5" s="1"/>
  <c r="E172" i="5"/>
  <c r="E173" i="5"/>
  <c r="X173" i="5" s="1"/>
  <c r="E174" i="5"/>
  <c r="X174" i="5" s="1"/>
  <c r="E175" i="5"/>
  <c r="X175" i="5" s="1"/>
  <c r="E176" i="5"/>
  <c r="X176" i="5" s="1"/>
  <c r="E177" i="5"/>
  <c r="X177" i="5" s="1"/>
  <c r="E178" i="5"/>
  <c r="X178" i="5" s="1"/>
  <c r="E179" i="5"/>
  <c r="X179" i="5" s="1"/>
  <c r="E180" i="5"/>
  <c r="E181" i="5"/>
  <c r="E182" i="5"/>
  <c r="X182" i="5" s="1"/>
  <c r="E183" i="5"/>
  <c r="X183" i="5" s="1"/>
  <c r="E184" i="5"/>
  <c r="E185" i="5"/>
  <c r="X185" i="5" s="1"/>
  <c r="E186" i="5"/>
  <c r="X186" i="5" s="1"/>
  <c r="E187" i="5"/>
  <c r="X187" i="5" s="1"/>
  <c r="E188" i="5"/>
  <c r="X188" i="5" s="1"/>
  <c r="E189" i="5"/>
  <c r="E190" i="5"/>
  <c r="X190" i="5" s="1"/>
  <c r="E191" i="5"/>
  <c r="X191" i="5" s="1"/>
  <c r="E192" i="5"/>
  <c r="E193" i="5"/>
  <c r="X193" i="5" s="1"/>
  <c r="E194" i="5"/>
  <c r="X194" i="5" s="1"/>
  <c r="E195" i="5"/>
  <c r="X195" i="5" s="1"/>
  <c r="E196" i="5"/>
  <c r="E197" i="5"/>
  <c r="E198" i="5"/>
  <c r="E199" i="5"/>
  <c r="X199" i="5" s="1"/>
  <c r="E200" i="5"/>
  <c r="X200" i="5" s="1"/>
  <c r="E201" i="5"/>
  <c r="X201" i="5" s="1"/>
  <c r="E202" i="5"/>
  <c r="X202" i="5" s="1"/>
  <c r="E203" i="5"/>
  <c r="X203" i="5" s="1"/>
  <c r="E204" i="5"/>
  <c r="E205" i="5"/>
  <c r="E206" i="5"/>
  <c r="X206" i="5" s="1"/>
  <c r="E207" i="5"/>
  <c r="X207" i="5" s="1"/>
  <c r="E208" i="5"/>
  <c r="E209" i="5"/>
  <c r="X209" i="5" s="1"/>
  <c r="E210" i="5"/>
  <c r="X210" i="5" s="1"/>
  <c r="E211" i="5"/>
  <c r="X211" i="5" s="1"/>
  <c r="E212" i="5"/>
  <c r="X212" i="5" s="1"/>
  <c r="E213" i="5"/>
  <c r="E214" i="5"/>
  <c r="X214" i="5" s="1"/>
  <c r="E215" i="5"/>
  <c r="X215" i="5" s="1"/>
  <c r="E216" i="5"/>
  <c r="E217" i="5"/>
  <c r="X217" i="5" s="1"/>
  <c r="E218" i="5"/>
  <c r="X218" i="5" s="1"/>
  <c r="E219" i="5"/>
  <c r="X219" i="5" s="1"/>
  <c r="E220" i="5"/>
  <c r="E221" i="5"/>
  <c r="X221" i="5" s="1"/>
  <c r="E222" i="5"/>
  <c r="X222" i="5" s="1"/>
  <c r="E223" i="5"/>
  <c r="X223" i="5" s="1"/>
  <c r="E224" i="5"/>
  <c r="X224" i="5" s="1"/>
  <c r="E225" i="5"/>
  <c r="X225" i="5" s="1"/>
  <c r="E226" i="5"/>
  <c r="X226" i="5" s="1"/>
  <c r="E227" i="5"/>
  <c r="X227" i="5" s="1"/>
  <c r="E228" i="5"/>
  <c r="E229" i="5"/>
  <c r="E230" i="5"/>
  <c r="X230" i="5" s="1"/>
  <c r="E231" i="5"/>
  <c r="X231" i="5" s="1"/>
  <c r="E232" i="5"/>
  <c r="E233" i="5"/>
  <c r="X233" i="5" s="1"/>
  <c r="E234" i="5"/>
  <c r="X234" i="5" s="1"/>
  <c r="E235" i="5"/>
  <c r="X235" i="5" s="1"/>
  <c r="E236" i="5"/>
  <c r="X236" i="5" s="1"/>
  <c r="E237" i="5"/>
  <c r="E238" i="5"/>
  <c r="X238" i="5" s="1"/>
  <c r="E239" i="5"/>
  <c r="X239" i="5" s="1"/>
  <c r="E240" i="5"/>
  <c r="E241" i="5"/>
  <c r="X241" i="5" s="1"/>
  <c r="E242" i="5"/>
  <c r="X242" i="5" s="1"/>
  <c r="E243" i="5"/>
  <c r="X243" i="5" s="1"/>
  <c r="E244" i="5"/>
  <c r="E245" i="5"/>
  <c r="X245" i="5" s="1"/>
  <c r="E246" i="5"/>
  <c r="X246" i="5" s="1"/>
  <c r="E247" i="5"/>
  <c r="X247" i="5" s="1"/>
  <c r="E248" i="5"/>
  <c r="X248" i="5" s="1"/>
  <c r="E249" i="5"/>
  <c r="X249" i="5" s="1"/>
  <c r="E250" i="5"/>
  <c r="X250" i="5" s="1"/>
  <c r="E251" i="5"/>
  <c r="X251" i="5" s="1"/>
  <c r="E252" i="5"/>
  <c r="E253" i="5"/>
  <c r="E254" i="5"/>
  <c r="X254" i="5" s="1"/>
  <c r="E255" i="5"/>
  <c r="X255" i="5" s="1"/>
  <c r="E256" i="5"/>
  <c r="E257" i="5"/>
  <c r="X257" i="5" s="1"/>
  <c r="E258" i="5"/>
  <c r="X258" i="5" s="1"/>
  <c r="E259" i="5"/>
  <c r="X259" i="5" s="1"/>
  <c r="E260" i="5"/>
  <c r="X260" i="5" s="1"/>
  <c r="E261" i="5"/>
  <c r="E262" i="5"/>
  <c r="X262" i="5" s="1"/>
  <c r="E263" i="5"/>
  <c r="X263" i="5" s="1"/>
  <c r="E264" i="5"/>
  <c r="E265" i="5"/>
  <c r="X265" i="5" s="1"/>
  <c r="E266" i="5"/>
  <c r="X266" i="5" s="1"/>
  <c r="E267" i="5"/>
  <c r="X267" i="5" s="1"/>
  <c r="E268" i="5"/>
  <c r="E269" i="5"/>
  <c r="X269" i="5" s="1"/>
  <c r="E270" i="5"/>
  <c r="X270" i="5" s="1"/>
  <c r="E271" i="5"/>
  <c r="X271" i="5" s="1"/>
  <c r="E272" i="5"/>
  <c r="X272" i="5" s="1"/>
  <c r="E273" i="5"/>
  <c r="X273" i="5" s="1"/>
  <c r="E274" i="5"/>
  <c r="X274" i="5" s="1"/>
  <c r="E275" i="5"/>
  <c r="X275" i="5" s="1"/>
  <c r="E276" i="5"/>
  <c r="E277" i="5"/>
  <c r="E278" i="5"/>
  <c r="X278" i="5" s="1"/>
  <c r="E279" i="5"/>
  <c r="X279" i="5" s="1"/>
  <c r="E280" i="5"/>
  <c r="E281" i="5"/>
  <c r="X281" i="5" s="1"/>
  <c r="E282" i="5"/>
  <c r="X282" i="5" s="1"/>
  <c r="E283" i="5"/>
  <c r="X283" i="5" s="1"/>
  <c r="E284" i="5"/>
  <c r="X284" i="5" s="1"/>
  <c r="E285" i="5"/>
  <c r="E286" i="5"/>
  <c r="X286" i="5" s="1"/>
  <c r="E287" i="5"/>
  <c r="X287" i="5" s="1"/>
  <c r="E288" i="5"/>
  <c r="E289" i="5"/>
  <c r="E290" i="5"/>
  <c r="X290" i="5" s="1"/>
  <c r="E291" i="5"/>
  <c r="X291" i="5" s="1"/>
  <c r="E292" i="5"/>
  <c r="E293" i="5"/>
  <c r="X293" i="5" s="1"/>
  <c r="E294" i="5"/>
  <c r="X294" i="5" s="1"/>
  <c r="E295" i="5"/>
  <c r="X295" i="5" s="1"/>
  <c r="E296" i="5"/>
  <c r="X296" i="5" s="1"/>
  <c r="E297" i="5"/>
  <c r="X297" i="5" s="1"/>
  <c r="E298" i="5"/>
  <c r="X298" i="5" s="1"/>
  <c r="E299" i="5"/>
  <c r="X299" i="5" s="1"/>
  <c r="E300" i="5"/>
  <c r="E301" i="5"/>
  <c r="E302" i="5"/>
  <c r="X302" i="5" s="1"/>
  <c r="E303" i="5"/>
  <c r="X303" i="5" s="1"/>
  <c r="E304" i="5"/>
  <c r="E305" i="5"/>
  <c r="X305" i="5" s="1"/>
  <c r="E306" i="5"/>
  <c r="X306" i="5" s="1"/>
  <c r="E307" i="5"/>
  <c r="X307" i="5" s="1"/>
  <c r="E308" i="5"/>
  <c r="X308" i="5" s="1"/>
  <c r="E309" i="5"/>
  <c r="E310" i="5"/>
  <c r="X310" i="5" s="1"/>
  <c r="E311" i="5"/>
  <c r="X311" i="5" s="1"/>
  <c r="E312" i="5"/>
  <c r="E313" i="5"/>
  <c r="E314" i="5"/>
  <c r="X314" i="5" s="1"/>
  <c r="E315" i="5"/>
  <c r="X315" i="5" s="1"/>
  <c r="E316" i="5"/>
  <c r="E317" i="5"/>
  <c r="X317" i="5" s="1"/>
  <c r="E318" i="5"/>
  <c r="X318" i="5" s="1"/>
  <c r="E319" i="5"/>
  <c r="X319" i="5" s="1"/>
  <c r="E320" i="5"/>
  <c r="X320" i="5" s="1"/>
  <c r="E321" i="5"/>
  <c r="X321" i="5" s="1"/>
  <c r="E322" i="5"/>
  <c r="X322" i="5" s="1"/>
  <c r="E323" i="5"/>
  <c r="X323" i="5" s="1"/>
  <c r="E324" i="5"/>
  <c r="E325" i="5"/>
  <c r="E326" i="5"/>
  <c r="X326" i="5" s="1"/>
  <c r="E327" i="5"/>
  <c r="X327" i="5" s="1"/>
  <c r="E328" i="5"/>
  <c r="E329" i="5"/>
  <c r="X329" i="5" s="1"/>
  <c r="E330" i="5"/>
  <c r="X330" i="5" s="1"/>
  <c r="E331" i="5"/>
  <c r="X331" i="5" s="1"/>
  <c r="E332" i="5"/>
  <c r="X332" i="5" s="1"/>
  <c r="E333" i="5"/>
  <c r="E334" i="5"/>
  <c r="X334" i="5" s="1"/>
  <c r="E335" i="5"/>
  <c r="X335" i="5" s="1"/>
  <c r="E336" i="5"/>
  <c r="E337" i="5"/>
  <c r="X337" i="5" s="1"/>
  <c r="E338" i="5"/>
  <c r="X338" i="5" s="1"/>
  <c r="E339" i="5"/>
  <c r="X339" i="5" s="1"/>
  <c r="E340" i="5"/>
  <c r="E341" i="5"/>
  <c r="X341" i="5" s="1"/>
  <c r="E342" i="5"/>
  <c r="X342" i="5" s="1"/>
  <c r="E343" i="5"/>
  <c r="X343" i="5" s="1"/>
  <c r="E344" i="5"/>
  <c r="X344" i="5" s="1"/>
  <c r="E345" i="5"/>
  <c r="X345" i="5" s="1"/>
  <c r="E346" i="5"/>
  <c r="X346" i="5" s="1"/>
  <c r="E347" i="5"/>
  <c r="X347" i="5" s="1"/>
  <c r="E348" i="5"/>
  <c r="E349" i="5"/>
  <c r="E350" i="5"/>
  <c r="X350" i="5" s="1"/>
  <c r="E351" i="5"/>
  <c r="X351" i="5" s="1"/>
  <c r="E352" i="5"/>
  <c r="E353" i="5"/>
  <c r="X353" i="5" s="1"/>
  <c r="E354" i="5"/>
  <c r="X354" i="5" s="1"/>
  <c r="E355" i="5"/>
  <c r="X355" i="5" s="1"/>
  <c r="E356" i="5"/>
  <c r="X356" i="5" s="1"/>
  <c r="E357" i="5"/>
  <c r="E358" i="5"/>
  <c r="X358" i="5" s="1"/>
  <c r="E359" i="5"/>
  <c r="X359" i="5" s="1"/>
  <c r="E360" i="5"/>
  <c r="E361" i="5"/>
  <c r="X361" i="5" s="1"/>
  <c r="E362" i="5"/>
  <c r="X362" i="5" s="1"/>
  <c r="E363" i="5"/>
  <c r="X363" i="5" s="1"/>
  <c r="E364" i="5"/>
  <c r="E365" i="5"/>
  <c r="X365" i="5" s="1"/>
  <c r="E366" i="5"/>
  <c r="X366" i="5" s="1"/>
  <c r="E367" i="5"/>
  <c r="X367" i="5" s="1"/>
  <c r="E368" i="5"/>
  <c r="X368" i="5" s="1"/>
  <c r="E369" i="5"/>
  <c r="X369" i="5" s="1"/>
  <c r="E370" i="5"/>
  <c r="X370" i="5" s="1"/>
  <c r="E371" i="5"/>
  <c r="X371" i="5" s="1"/>
  <c r="E372" i="5"/>
  <c r="E373" i="5"/>
  <c r="E374" i="5"/>
  <c r="X374" i="5" s="1"/>
  <c r="E375" i="5"/>
  <c r="X375" i="5" s="1"/>
  <c r="E376" i="5"/>
  <c r="E377" i="5"/>
  <c r="X377" i="5" s="1"/>
  <c r="E378" i="5"/>
  <c r="X378" i="5" s="1"/>
  <c r="E379" i="5"/>
  <c r="X379" i="5" s="1"/>
  <c r="E380" i="5"/>
  <c r="X380" i="5" s="1"/>
  <c r="E381" i="5"/>
  <c r="E382" i="5"/>
  <c r="X382" i="5" s="1"/>
  <c r="E383" i="5"/>
  <c r="E384" i="5"/>
  <c r="E385" i="5"/>
  <c r="X385" i="5" s="1"/>
  <c r="E386" i="5"/>
  <c r="X386" i="5" s="1"/>
  <c r="E387" i="5"/>
  <c r="X387" i="5" s="1"/>
  <c r="E388" i="5"/>
  <c r="E389" i="5"/>
  <c r="X389" i="5" s="1"/>
  <c r="E390" i="5"/>
  <c r="X390" i="5" s="1"/>
  <c r="E391" i="5"/>
  <c r="X391" i="5" s="1"/>
  <c r="E392" i="5"/>
  <c r="X392" i="5" s="1"/>
  <c r="E393" i="5"/>
  <c r="X393" i="5" s="1"/>
  <c r="E394" i="5"/>
  <c r="X394" i="5" s="1"/>
  <c r="E395" i="5"/>
  <c r="X395" i="5" s="1"/>
  <c r="E396" i="5"/>
  <c r="E397" i="5"/>
  <c r="E398" i="5"/>
  <c r="X398" i="5" s="1"/>
  <c r="E399" i="5"/>
  <c r="X399" i="5" s="1"/>
  <c r="E400" i="5"/>
  <c r="E401" i="5"/>
  <c r="X401" i="5" s="1"/>
  <c r="E402" i="5"/>
  <c r="X402" i="5" s="1"/>
  <c r="E403" i="5"/>
  <c r="X403" i="5" s="1"/>
  <c r="E404" i="5"/>
  <c r="X404" i="5" s="1"/>
  <c r="E405" i="5"/>
  <c r="E406" i="5"/>
  <c r="X406" i="5" s="1"/>
  <c r="E407" i="5"/>
  <c r="X407" i="5" s="1"/>
  <c r="E408" i="5"/>
  <c r="E409" i="5"/>
  <c r="E410" i="5"/>
  <c r="X410" i="5" s="1"/>
  <c r="E411" i="5"/>
  <c r="X411" i="5" s="1"/>
  <c r="E412" i="5"/>
  <c r="E413" i="5"/>
  <c r="X413" i="5" s="1"/>
  <c r="E414" i="5"/>
  <c r="X414" i="5" s="1"/>
  <c r="E415" i="5"/>
  <c r="X415" i="5" s="1"/>
  <c r="E416" i="5"/>
  <c r="X416" i="5" s="1"/>
  <c r="E417" i="5"/>
  <c r="X417" i="5" s="1"/>
  <c r="E418" i="5"/>
  <c r="X418" i="5" s="1"/>
  <c r="E419" i="5"/>
  <c r="X419" i="5" s="1"/>
  <c r="E420" i="5"/>
  <c r="E421" i="5"/>
  <c r="E422" i="5"/>
  <c r="X422" i="5" s="1"/>
  <c r="E423" i="5"/>
  <c r="X423" i="5" s="1"/>
  <c r="E424" i="5"/>
  <c r="E425" i="5"/>
  <c r="X425" i="5" s="1"/>
  <c r="E426" i="5"/>
  <c r="X426" i="5" s="1"/>
  <c r="E427" i="5"/>
  <c r="X427" i="5" s="1"/>
  <c r="E428" i="5"/>
  <c r="X428" i="5" s="1"/>
  <c r="E429" i="5"/>
  <c r="E430" i="5"/>
  <c r="X430" i="5" s="1"/>
  <c r="E431" i="5"/>
  <c r="X431" i="5" s="1"/>
  <c r="E432" i="5"/>
  <c r="E433" i="5"/>
  <c r="X433" i="5" s="1"/>
  <c r="E434" i="5"/>
  <c r="X434" i="5" s="1"/>
  <c r="E435" i="5"/>
  <c r="X435" i="5" s="1"/>
  <c r="E436" i="5"/>
  <c r="E437" i="5"/>
  <c r="X437" i="5" s="1"/>
  <c r="E438" i="5"/>
  <c r="X438" i="5" s="1"/>
  <c r="E439" i="5"/>
  <c r="X439" i="5" s="1"/>
  <c r="E440" i="5"/>
  <c r="X440" i="5" s="1"/>
  <c r="E441" i="5"/>
  <c r="X441" i="5" s="1"/>
  <c r="E442" i="5"/>
  <c r="X442" i="5" s="1"/>
  <c r="E443" i="5"/>
  <c r="X443" i="5" s="1"/>
  <c r="E444" i="5"/>
  <c r="E445" i="5"/>
  <c r="E446" i="5"/>
  <c r="X446" i="5" s="1"/>
  <c r="E447" i="5"/>
  <c r="X447" i="5" s="1"/>
  <c r="E448" i="5"/>
  <c r="E449" i="5"/>
  <c r="X449" i="5" s="1"/>
  <c r="E450" i="5"/>
  <c r="X450" i="5" s="1"/>
  <c r="E451" i="5"/>
  <c r="X451" i="5" s="1"/>
  <c r="E452" i="5"/>
  <c r="X452" i="5" s="1"/>
  <c r="E453" i="5"/>
  <c r="E454" i="5"/>
  <c r="X454" i="5" s="1"/>
  <c r="E455" i="5"/>
  <c r="X455" i="5" s="1"/>
  <c r="E456" i="5"/>
  <c r="E457" i="5"/>
  <c r="X457" i="5" s="1"/>
  <c r="E458" i="5"/>
  <c r="X458" i="5" s="1"/>
  <c r="E459" i="5"/>
  <c r="X459" i="5" s="1"/>
  <c r="E460" i="5"/>
  <c r="E461" i="5"/>
  <c r="X461" i="5" s="1"/>
  <c r="E462" i="5"/>
  <c r="X462" i="5" s="1"/>
  <c r="E463" i="5"/>
  <c r="X463" i="5" s="1"/>
  <c r="E464" i="5"/>
  <c r="X464" i="5" s="1"/>
  <c r="E465" i="5"/>
  <c r="X465" i="5" s="1"/>
  <c r="E466" i="5"/>
  <c r="X466" i="5" s="1"/>
  <c r="E467" i="5"/>
  <c r="X467" i="5" s="1"/>
  <c r="E468" i="5"/>
  <c r="E469" i="5"/>
  <c r="E470" i="5"/>
  <c r="X470" i="5" s="1"/>
  <c r="E471" i="5"/>
  <c r="X471" i="5" s="1"/>
  <c r="E472" i="5"/>
  <c r="E473" i="5"/>
  <c r="X473" i="5" s="1"/>
  <c r="E474" i="5"/>
  <c r="X474" i="5" s="1"/>
  <c r="E475" i="5"/>
  <c r="X475" i="5" s="1"/>
  <c r="E476" i="5"/>
  <c r="X476" i="5" s="1"/>
  <c r="E477" i="5"/>
  <c r="E478" i="5"/>
  <c r="X478" i="5" s="1"/>
  <c r="E479" i="5"/>
  <c r="X479" i="5" s="1"/>
  <c r="E480" i="5"/>
  <c r="E481" i="5"/>
  <c r="X481" i="5" s="1"/>
  <c r="E482" i="5"/>
  <c r="X482" i="5" s="1"/>
  <c r="E483" i="5"/>
  <c r="X483" i="5" s="1"/>
  <c r="E484" i="5"/>
  <c r="E485" i="5"/>
  <c r="X485" i="5" s="1"/>
  <c r="E486" i="5"/>
  <c r="X486" i="5" s="1"/>
  <c r="E487" i="5"/>
  <c r="X487" i="5" s="1"/>
  <c r="E488" i="5"/>
  <c r="X488" i="5" s="1"/>
  <c r="E489" i="5"/>
  <c r="X489" i="5" s="1"/>
  <c r="E490" i="5"/>
  <c r="X490" i="5" s="1"/>
  <c r="E491" i="5"/>
  <c r="X491" i="5" s="1"/>
  <c r="E492" i="5"/>
  <c r="E493" i="5"/>
  <c r="E494" i="5"/>
  <c r="X494" i="5" s="1"/>
  <c r="E495" i="5"/>
  <c r="X495" i="5" s="1"/>
  <c r="E496" i="5"/>
  <c r="E497" i="5"/>
  <c r="X497" i="5" s="1"/>
  <c r="E498" i="5"/>
  <c r="X498" i="5" s="1"/>
  <c r="E499" i="5"/>
  <c r="X499" i="5" s="1"/>
  <c r="E500" i="5"/>
  <c r="X500" i="5" s="1"/>
  <c r="E501" i="5"/>
  <c r="E502" i="5"/>
  <c r="X502" i="5" s="1"/>
  <c r="E503" i="5"/>
  <c r="X503" i="5" s="1"/>
  <c r="E504" i="5"/>
  <c r="E505" i="5"/>
  <c r="X505" i="5" s="1"/>
  <c r="E506" i="5"/>
  <c r="X506" i="5" s="1"/>
  <c r="E507" i="5"/>
  <c r="X507" i="5" s="1"/>
  <c r="E508" i="5"/>
  <c r="E509" i="5"/>
  <c r="E510" i="5"/>
  <c r="X510" i="5" s="1"/>
  <c r="E511" i="5"/>
  <c r="X511" i="5" s="1"/>
  <c r="E512" i="5"/>
  <c r="X512" i="5" s="1"/>
  <c r="E513" i="5"/>
  <c r="X513" i="5" s="1"/>
  <c r="E514" i="5"/>
  <c r="X514" i="5" s="1"/>
  <c r="E515" i="5"/>
  <c r="X515" i="5" s="1"/>
  <c r="E516" i="5"/>
  <c r="E517" i="5"/>
  <c r="E518" i="5"/>
  <c r="X518" i="5" s="1"/>
  <c r="E519" i="5"/>
  <c r="X519" i="5" s="1"/>
  <c r="E520" i="5"/>
  <c r="E521" i="5"/>
  <c r="X521" i="5" s="1"/>
  <c r="E522" i="5"/>
  <c r="X522" i="5" s="1"/>
  <c r="E523" i="5"/>
  <c r="X523" i="5" s="1"/>
  <c r="E524" i="5"/>
  <c r="E525" i="5"/>
  <c r="E526" i="5"/>
  <c r="X526" i="5" s="1"/>
  <c r="E527" i="5"/>
  <c r="X527" i="5" s="1"/>
  <c r="E528" i="5"/>
  <c r="E529" i="5"/>
  <c r="X529" i="5" s="1"/>
  <c r="E530" i="5"/>
  <c r="X530" i="5" s="1"/>
  <c r="E531" i="5"/>
  <c r="X531" i="5" s="1"/>
  <c r="E532" i="5"/>
  <c r="E533" i="5"/>
  <c r="X533" i="5" s="1"/>
  <c r="E534" i="5"/>
  <c r="X534" i="5" s="1"/>
  <c r="E535" i="5"/>
  <c r="X535" i="5" s="1"/>
  <c r="E536" i="5"/>
  <c r="X536" i="5" s="1"/>
  <c r="E537" i="5"/>
  <c r="X537" i="5" s="1"/>
  <c r="E538" i="5"/>
  <c r="X538" i="5" s="1"/>
  <c r="E539" i="5"/>
  <c r="X539" i="5" s="1"/>
  <c r="E540" i="5"/>
  <c r="E541" i="5"/>
  <c r="E542" i="5"/>
  <c r="X542" i="5" s="1"/>
  <c r="E543" i="5"/>
  <c r="X543" i="5" s="1"/>
  <c r="E544" i="5"/>
  <c r="E545" i="5"/>
  <c r="X545" i="5" s="1"/>
  <c r="E546" i="5"/>
  <c r="X546" i="5" s="1"/>
  <c r="E547" i="5"/>
  <c r="X547" i="5" s="1"/>
  <c r="E548" i="5"/>
  <c r="X548" i="5" s="1"/>
  <c r="E549" i="5"/>
  <c r="E550" i="5"/>
  <c r="X550" i="5" s="1"/>
  <c r="E551" i="5"/>
  <c r="E552" i="5"/>
  <c r="E553" i="5"/>
  <c r="X553" i="5" s="1"/>
  <c r="E554" i="5"/>
  <c r="X554" i="5" s="1"/>
  <c r="E555" i="5"/>
  <c r="X555" i="5" s="1"/>
  <c r="E556" i="5"/>
  <c r="E557" i="5"/>
  <c r="X557" i="5" s="1"/>
  <c r="E558" i="5"/>
  <c r="X558" i="5" s="1"/>
  <c r="E559" i="5"/>
  <c r="X559" i="5" s="1"/>
  <c r="E560" i="5"/>
  <c r="X560" i="5" s="1"/>
  <c r="E561" i="5"/>
  <c r="X561" i="5" s="1"/>
  <c r="E562" i="5"/>
  <c r="X562" i="5" s="1"/>
  <c r="E563" i="5"/>
  <c r="X563" i="5" s="1"/>
  <c r="E564" i="5"/>
  <c r="E565" i="5"/>
  <c r="E566" i="5"/>
  <c r="X566" i="5" s="1"/>
  <c r="E567" i="5"/>
  <c r="X567" i="5" s="1"/>
  <c r="E568" i="5"/>
  <c r="E569" i="5"/>
  <c r="X569" i="5" s="1"/>
  <c r="E570" i="5"/>
  <c r="X570" i="5" s="1"/>
  <c r="E571" i="5"/>
  <c r="X571" i="5" s="1"/>
  <c r="E572" i="5"/>
  <c r="X572" i="5" s="1"/>
  <c r="E573" i="5"/>
  <c r="E574" i="5"/>
  <c r="X574" i="5" s="1"/>
  <c r="E575" i="5"/>
  <c r="X575" i="5" s="1"/>
  <c r="E576" i="5"/>
  <c r="E577" i="5"/>
  <c r="X577" i="5" s="1"/>
  <c r="E578" i="5"/>
  <c r="X578" i="5" s="1"/>
  <c r="E579" i="5"/>
  <c r="X579" i="5" s="1"/>
  <c r="E580" i="5"/>
  <c r="E581" i="5"/>
  <c r="X581" i="5" s="1"/>
  <c r="E582" i="5"/>
  <c r="X582" i="5" s="1"/>
  <c r="E583" i="5"/>
  <c r="X583" i="5" s="1"/>
  <c r="E584" i="5"/>
  <c r="X584" i="5" s="1"/>
  <c r="E585" i="5"/>
  <c r="X585" i="5" s="1"/>
  <c r="E586" i="5"/>
  <c r="X586" i="5" s="1"/>
  <c r="E587" i="5"/>
  <c r="X587" i="5" s="1"/>
  <c r="E588" i="5"/>
  <c r="E589" i="5"/>
  <c r="E590" i="5"/>
  <c r="X590" i="5" s="1"/>
  <c r="E591" i="5"/>
  <c r="X591" i="5" s="1"/>
  <c r="E592" i="5"/>
  <c r="E593" i="5"/>
  <c r="X593" i="5" s="1"/>
  <c r="E594" i="5"/>
  <c r="X594" i="5" s="1"/>
  <c r="E595" i="5"/>
  <c r="X595" i="5" s="1"/>
  <c r="E596" i="5"/>
  <c r="X596" i="5" s="1"/>
  <c r="E597" i="5"/>
  <c r="E598" i="5"/>
  <c r="X598" i="5" s="1"/>
  <c r="E599" i="5"/>
  <c r="X599" i="5" s="1"/>
  <c r="E600" i="5"/>
  <c r="E601" i="5"/>
  <c r="X601" i="5" s="1"/>
  <c r="E602" i="5"/>
  <c r="X602" i="5" s="1"/>
  <c r="E603" i="5"/>
  <c r="X603" i="5" s="1"/>
  <c r="E604" i="5"/>
  <c r="E605" i="5"/>
  <c r="X605" i="5" s="1"/>
  <c r="E606" i="5"/>
  <c r="X606" i="5" s="1"/>
  <c r="E607" i="5"/>
  <c r="X607" i="5" s="1"/>
  <c r="E608" i="5"/>
  <c r="X608" i="5" s="1"/>
  <c r="E609" i="5"/>
  <c r="X609" i="5" s="1"/>
  <c r="E610" i="5"/>
  <c r="X610" i="5" s="1"/>
  <c r="E611" i="5"/>
  <c r="X611" i="5" s="1"/>
  <c r="E612" i="5"/>
  <c r="E613" i="5"/>
  <c r="E614" i="5"/>
  <c r="X614" i="5" s="1"/>
  <c r="E615" i="5"/>
  <c r="X615" i="5" s="1"/>
  <c r="E616" i="5"/>
  <c r="E617" i="5"/>
  <c r="X617" i="5" s="1"/>
  <c r="E618" i="5"/>
  <c r="X618" i="5" s="1"/>
  <c r="E619" i="5"/>
  <c r="X619" i="5" s="1"/>
  <c r="E620" i="5"/>
  <c r="X620" i="5" s="1"/>
  <c r="E621" i="5"/>
  <c r="E622" i="5"/>
  <c r="X622" i="5" s="1"/>
  <c r="E623" i="5"/>
  <c r="X623" i="5" s="1"/>
  <c r="E624" i="5"/>
  <c r="E625" i="5"/>
  <c r="X625" i="5" s="1"/>
  <c r="E626" i="5"/>
  <c r="X626" i="5" s="1"/>
  <c r="E627" i="5"/>
  <c r="X627" i="5" s="1"/>
  <c r="E628" i="5"/>
  <c r="E629" i="5"/>
  <c r="X629" i="5" s="1"/>
  <c r="E630" i="5"/>
  <c r="X630" i="5" s="1"/>
  <c r="E631" i="5"/>
  <c r="X631" i="5" s="1"/>
  <c r="E632" i="5"/>
  <c r="X632" i="5" s="1"/>
  <c r="E633" i="5"/>
  <c r="X633" i="5" s="1"/>
  <c r="E634" i="5"/>
  <c r="X634" i="5" s="1"/>
  <c r="E635" i="5"/>
  <c r="X635" i="5" s="1"/>
  <c r="E636" i="5"/>
  <c r="E637" i="5"/>
  <c r="E638" i="5"/>
  <c r="X638" i="5" s="1"/>
  <c r="E639" i="5"/>
  <c r="X639" i="5" s="1"/>
  <c r="E640" i="5"/>
  <c r="E641" i="5"/>
  <c r="X641" i="5" s="1"/>
  <c r="E642" i="5"/>
  <c r="X642" i="5" s="1"/>
  <c r="E643" i="5"/>
  <c r="X643" i="5" s="1"/>
  <c r="E644" i="5"/>
  <c r="X644" i="5" s="1"/>
  <c r="E645" i="5"/>
  <c r="E646" i="5"/>
  <c r="X646" i="5" s="1"/>
  <c r="E647" i="5"/>
  <c r="X647" i="5" s="1"/>
  <c r="E648" i="5"/>
  <c r="E649" i="5"/>
  <c r="X649" i="5" s="1"/>
  <c r="E650" i="5"/>
  <c r="X650" i="5" s="1"/>
  <c r="E651" i="5"/>
  <c r="X651" i="5" s="1"/>
  <c r="E652" i="5"/>
  <c r="E653" i="5"/>
  <c r="X653" i="5" s="1"/>
  <c r="E654" i="5"/>
  <c r="X654" i="5" s="1"/>
  <c r="E655" i="5"/>
  <c r="X655" i="5" s="1"/>
  <c r="E656" i="5"/>
  <c r="X656" i="5" s="1"/>
  <c r="E657" i="5"/>
  <c r="X657" i="5" s="1"/>
  <c r="E658" i="5"/>
  <c r="X658" i="5" s="1"/>
  <c r="E659" i="5"/>
  <c r="X659" i="5" s="1"/>
  <c r="E660" i="5"/>
  <c r="E661" i="5"/>
  <c r="E662" i="5"/>
  <c r="X662" i="5" s="1"/>
  <c r="E663" i="5"/>
  <c r="X663" i="5" s="1"/>
  <c r="E664" i="5"/>
  <c r="E665" i="5"/>
  <c r="X665" i="5" s="1"/>
  <c r="E666" i="5"/>
  <c r="X666" i="5" s="1"/>
  <c r="E667" i="5"/>
  <c r="X667" i="5" s="1"/>
  <c r="E668" i="5"/>
  <c r="X668" i="5" s="1"/>
  <c r="E669" i="5"/>
  <c r="E670" i="5"/>
  <c r="X670" i="5" s="1"/>
  <c r="E671" i="5"/>
  <c r="X671" i="5" s="1"/>
  <c r="E672" i="5"/>
  <c r="E673" i="5"/>
  <c r="X673" i="5" s="1"/>
  <c r="E674" i="5"/>
  <c r="X674" i="5" s="1"/>
  <c r="E675" i="5"/>
  <c r="X675" i="5" s="1"/>
  <c r="E676" i="5"/>
  <c r="E677" i="5"/>
  <c r="X677" i="5" s="1"/>
  <c r="E678" i="5"/>
  <c r="X678" i="5" s="1"/>
  <c r="E679" i="5"/>
  <c r="X679" i="5" s="1"/>
  <c r="E680" i="5"/>
  <c r="X680" i="5" s="1"/>
  <c r="E681" i="5"/>
  <c r="X681" i="5" s="1"/>
  <c r="E682" i="5"/>
  <c r="X682" i="5" s="1"/>
  <c r="E683" i="5"/>
  <c r="X683" i="5" s="1"/>
  <c r="E684" i="5"/>
  <c r="E685" i="5"/>
  <c r="E686" i="5"/>
  <c r="X686" i="5" s="1"/>
  <c r="E687" i="5"/>
  <c r="X687" i="5" s="1"/>
  <c r="E688" i="5"/>
  <c r="E689" i="5"/>
  <c r="X689" i="5" s="1"/>
  <c r="E690" i="5"/>
  <c r="X690" i="5" s="1"/>
  <c r="E691" i="5"/>
  <c r="X691" i="5" s="1"/>
  <c r="E692" i="5"/>
  <c r="X692" i="5" s="1"/>
  <c r="E693" i="5"/>
  <c r="E694" i="5"/>
  <c r="X694" i="5" s="1"/>
  <c r="E695" i="5"/>
  <c r="X695" i="5" s="1"/>
  <c r="E696" i="5"/>
  <c r="E697" i="5"/>
  <c r="X697" i="5" s="1"/>
  <c r="E698" i="5"/>
  <c r="X698" i="5" s="1"/>
  <c r="E699" i="5"/>
  <c r="X699" i="5" s="1"/>
  <c r="E700" i="5"/>
  <c r="E701" i="5"/>
  <c r="X701" i="5" s="1"/>
  <c r="E702" i="5"/>
  <c r="X702" i="5" s="1"/>
  <c r="E703" i="5"/>
  <c r="X703" i="5" s="1"/>
  <c r="E704" i="5"/>
  <c r="X704" i="5" s="1"/>
  <c r="E705" i="5"/>
  <c r="X705" i="5" s="1"/>
  <c r="E706" i="5"/>
  <c r="X706" i="5" s="1"/>
  <c r="E707" i="5"/>
  <c r="X707" i="5" s="1"/>
  <c r="E708" i="5"/>
  <c r="E709" i="5"/>
  <c r="E710" i="5"/>
  <c r="X710" i="5" s="1"/>
  <c r="E711" i="5"/>
  <c r="X711" i="5" s="1"/>
  <c r="E712" i="5"/>
  <c r="E713" i="5"/>
  <c r="X713" i="5" s="1"/>
  <c r="E714" i="5"/>
  <c r="X714" i="5" s="1"/>
  <c r="E715" i="5"/>
  <c r="X715" i="5" s="1"/>
  <c r="E716" i="5"/>
  <c r="X716" i="5" s="1"/>
  <c r="E717" i="5"/>
  <c r="E718" i="5"/>
  <c r="X718" i="5" s="1"/>
  <c r="E719" i="5"/>
  <c r="X719" i="5" s="1"/>
  <c r="E720" i="5"/>
  <c r="E721" i="5"/>
  <c r="X721" i="5" s="1"/>
  <c r="E722" i="5"/>
  <c r="X722" i="5" s="1"/>
  <c r="E723" i="5"/>
  <c r="X723" i="5" s="1"/>
  <c r="E724" i="5"/>
  <c r="E725" i="5"/>
  <c r="X725" i="5" s="1"/>
  <c r="E726" i="5"/>
  <c r="X726" i="5" s="1"/>
  <c r="E727" i="5"/>
  <c r="X727" i="5" s="1"/>
  <c r="E728" i="5"/>
  <c r="X728" i="5" s="1"/>
  <c r="E729" i="5"/>
  <c r="X729" i="5" s="1"/>
  <c r="E730" i="5"/>
  <c r="X730" i="5" s="1"/>
  <c r="E731" i="5"/>
  <c r="X731" i="5" s="1"/>
  <c r="E732" i="5"/>
  <c r="E733" i="5"/>
  <c r="E734" i="5"/>
  <c r="X734" i="5" s="1"/>
  <c r="E735" i="5"/>
  <c r="X735" i="5" s="1"/>
  <c r="E736" i="5"/>
  <c r="E737" i="5"/>
  <c r="X737" i="5" s="1"/>
  <c r="E738" i="5"/>
  <c r="X738" i="5" s="1"/>
  <c r="E739" i="5"/>
  <c r="X739" i="5" s="1"/>
  <c r="E740" i="5"/>
  <c r="X740" i="5" s="1"/>
  <c r="E741" i="5"/>
  <c r="E742" i="5"/>
  <c r="X742" i="5" s="1"/>
  <c r="E743" i="5"/>
  <c r="X743" i="5" s="1"/>
  <c r="E744" i="5"/>
  <c r="E745" i="5"/>
  <c r="X745" i="5" s="1"/>
  <c r="E746" i="5"/>
  <c r="X746" i="5" s="1"/>
  <c r="E747" i="5"/>
  <c r="X747" i="5" s="1"/>
  <c r="E748" i="5"/>
  <c r="E749" i="5"/>
  <c r="X749" i="5" s="1"/>
  <c r="E750" i="5"/>
  <c r="X750" i="5" s="1"/>
  <c r="E751" i="5"/>
  <c r="X751" i="5" s="1"/>
  <c r="E752" i="5"/>
  <c r="X752" i="5" s="1"/>
  <c r="E753" i="5"/>
  <c r="X753" i="5" s="1"/>
  <c r="E754" i="5"/>
  <c r="X754" i="5" s="1"/>
  <c r="E755" i="5"/>
  <c r="X755" i="5" s="1"/>
  <c r="E756" i="5"/>
  <c r="E757" i="5"/>
  <c r="E758" i="5"/>
  <c r="X758" i="5" s="1"/>
  <c r="E759" i="5"/>
  <c r="X759" i="5" s="1"/>
  <c r="E760" i="5"/>
  <c r="E761" i="5"/>
  <c r="X761" i="5" s="1"/>
  <c r="E762" i="5"/>
  <c r="X762" i="5" s="1"/>
  <c r="E763" i="5"/>
  <c r="X763" i="5" s="1"/>
  <c r="E764" i="5"/>
  <c r="X764" i="5" s="1"/>
  <c r="E765" i="5"/>
  <c r="E766" i="5"/>
  <c r="X766" i="5" s="1"/>
  <c r="E767" i="5"/>
  <c r="X767" i="5" s="1"/>
  <c r="E768" i="5"/>
  <c r="E769" i="5"/>
  <c r="X769" i="5" s="1"/>
  <c r="E770" i="5"/>
  <c r="X770" i="5" s="1"/>
  <c r="E771" i="5"/>
  <c r="X771" i="5" s="1"/>
  <c r="E772" i="5"/>
  <c r="E773" i="5"/>
  <c r="X773" i="5" s="1"/>
  <c r="E774" i="5"/>
  <c r="X774" i="5" s="1"/>
  <c r="E775" i="5"/>
  <c r="X775" i="5" s="1"/>
  <c r="E776" i="5"/>
  <c r="X776" i="5" s="1"/>
  <c r="E777" i="5"/>
  <c r="X777" i="5" s="1"/>
  <c r="E778" i="5"/>
  <c r="X778" i="5" s="1"/>
  <c r="E779" i="5"/>
  <c r="X779" i="5" s="1"/>
  <c r="E780" i="5"/>
  <c r="E781" i="5"/>
  <c r="E782" i="5"/>
  <c r="X782" i="5" s="1"/>
  <c r="E783" i="5"/>
  <c r="X783" i="5" s="1"/>
  <c r="E784" i="5"/>
  <c r="E785" i="5"/>
  <c r="X785" i="5" s="1"/>
  <c r="E786" i="5"/>
  <c r="X786" i="5" s="1"/>
  <c r="E787" i="5"/>
  <c r="X787" i="5" s="1"/>
  <c r="E788" i="5"/>
  <c r="X788" i="5" s="1"/>
  <c r="E789" i="5"/>
  <c r="E790" i="5"/>
  <c r="X790" i="5" s="1"/>
  <c r="E791" i="5"/>
  <c r="X791" i="5" s="1"/>
  <c r="E792" i="5"/>
  <c r="E793" i="5"/>
  <c r="X793" i="5" s="1"/>
  <c r="E794" i="5"/>
  <c r="X794" i="5" s="1"/>
  <c r="E795" i="5"/>
  <c r="X795" i="5" s="1"/>
  <c r="E796" i="5"/>
  <c r="E797" i="5"/>
  <c r="X797" i="5" s="1"/>
  <c r="E798" i="5"/>
  <c r="X798" i="5" s="1"/>
  <c r="E799" i="5"/>
  <c r="X799" i="5" s="1"/>
  <c r="E800" i="5"/>
  <c r="X800" i="5" s="1"/>
  <c r="E801" i="5"/>
  <c r="X801" i="5" s="1"/>
  <c r="E802" i="5"/>
  <c r="X802" i="5" s="1"/>
  <c r="E803" i="5"/>
  <c r="X803" i="5" s="1"/>
  <c r="E804" i="5"/>
  <c r="E805" i="5"/>
  <c r="E806" i="5"/>
  <c r="X806" i="5" s="1"/>
  <c r="E807" i="5"/>
  <c r="X807" i="5" s="1"/>
  <c r="E808" i="5"/>
  <c r="E809" i="5"/>
  <c r="X809" i="5" s="1"/>
  <c r="E810" i="5"/>
  <c r="X810" i="5" s="1"/>
  <c r="E811" i="5"/>
  <c r="X811" i="5" s="1"/>
  <c r="E812" i="5"/>
  <c r="X812" i="5" s="1"/>
  <c r="E813" i="5"/>
  <c r="E814" i="5"/>
  <c r="X814" i="5" s="1"/>
  <c r="E815" i="5"/>
  <c r="X815" i="5" s="1"/>
  <c r="E816" i="5"/>
  <c r="E817" i="5"/>
  <c r="X817" i="5" s="1"/>
  <c r="E818" i="5"/>
  <c r="X818" i="5" s="1"/>
  <c r="E819" i="5"/>
  <c r="X819" i="5" s="1"/>
  <c r="E820" i="5"/>
  <c r="E821" i="5"/>
  <c r="X821" i="5" s="1"/>
  <c r="E822" i="5"/>
  <c r="X822" i="5" s="1"/>
  <c r="E823" i="5"/>
  <c r="X823" i="5" s="1"/>
  <c r="E824" i="5"/>
  <c r="X824" i="5" s="1"/>
  <c r="E825" i="5"/>
  <c r="X825" i="5" s="1"/>
  <c r="E826" i="5"/>
  <c r="X826" i="5" s="1"/>
  <c r="E827" i="5"/>
  <c r="X827" i="5" s="1"/>
  <c r="E828" i="5"/>
  <c r="E829" i="5"/>
  <c r="E830" i="5"/>
  <c r="X830" i="5" s="1"/>
  <c r="E831" i="5"/>
  <c r="X831" i="5" s="1"/>
  <c r="E832" i="5"/>
  <c r="E833" i="5"/>
  <c r="X833" i="5" s="1"/>
  <c r="E834" i="5"/>
  <c r="X834" i="5" s="1"/>
  <c r="E835" i="5"/>
  <c r="X835" i="5" s="1"/>
  <c r="E836" i="5"/>
  <c r="X836" i="5" s="1"/>
  <c r="E837" i="5"/>
  <c r="E838" i="5"/>
  <c r="X838" i="5" s="1"/>
  <c r="E839" i="5"/>
  <c r="X839" i="5" s="1"/>
  <c r="E840" i="5"/>
  <c r="E841" i="5"/>
  <c r="X841" i="5" s="1"/>
  <c r="E842" i="5"/>
  <c r="X842" i="5" s="1"/>
  <c r="E843" i="5"/>
  <c r="X843" i="5" s="1"/>
  <c r="E844" i="5"/>
  <c r="E845" i="5"/>
  <c r="X845" i="5" s="1"/>
  <c r="E846" i="5"/>
  <c r="X846" i="5" s="1"/>
  <c r="E847" i="5"/>
  <c r="X847" i="5" s="1"/>
  <c r="E848" i="5"/>
  <c r="X848" i="5" s="1"/>
  <c r="E849" i="5"/>
  <c r="X849" i="5" s="1"/>
  <c r="E850" i="5"/>
  <c r="X850" i="5" s="1"/>
  <c r="E851" i="5"/>
  <c r="X851" i="5" s="1"/>
  <c r="E852" i="5"/>
  <c r="E853" i="5"/>
  <c r="E854" i="5"/>
  <c r="X854" i="5" s="1"/>
  <c r="E855" i="5"/>
  <c r="X855" i="5" s="1"/>
  <c r="E856" i="5"/>
  <c r="E857" i="5"/>
  <c r="X857" i="5" s="1"/>
  <c r="E858" i="5"/>
  <c r="X858" i="5" s="1"/>
  <c r="E859" i="5"/>
  <c r="X859" i="5" s="1"/>
  <c r="E860" i="5"/>
  <c r="X860" i="5" s="1"/>
  <c r="E861" i="5"/>
  <c r="E862" i="5"/>
  <c r="X862" i="5" s="1"/>
  <c r="E863" i="5"/>
  <c r="X863" i="5" s="1"/>
  <c r="E864" i="5"/>
  <c r="E865" i="5"/>
  <c r="X865" i="5" s="1"/>
  <c r="E866" i="5"/>
  <c r="X866" i="5" s="1"/>
  <c r="E867" i="5"/>
  <c r="X867" i="5" s="1"/>
  <c r="E868" i="5"/>
  <c r="E869" i="5"/>
  <c r="X869" i="5" s="1"/>
  <c r="E870" i="5"/>
  <c r="X870" i="5" s="1"/>
  <c r="E871" i="5"/>
  <c r="X871" i="5" s="1"/>
  <c r="E872" i="5"/>
  <c r="X872" i="5" s="1"/>
  <c r="E873" i="5"/>
  <c r="X873" i="5" s="1"/>
  <c r="E874" i="5"/>
  <c r="X874" i="5" s="1"/>
  <c r="E875" i="5"/>
  <c r="X875" i="5" s="1"/>
  <c r="E876" i="5"/>
  <c r="E877" i="5"/>
  <c r="E878" i="5"/>
  <c r="X878" i="5" s="1"/>
  <c r="E879" i="5"/>
  <c r="X879" i="5" s="1"/>
  <c r="E880" i="5"/>
  <c r="E881" i="5"/>
  <c r="X881" i="5" s="1"/>
  <c r="E882" i="5"/>
  <c r="X882" i="5" s="1"/>
  <c r="E883" i="5"/>
  <c r="X883" i="5" s="1"/>
  <c r="E884" i="5"/>
  <c r="X884" i="5" s="1"/>
  <c r="E885" i="5"/>
  <c r="E886" i="5"/>
  <c r="X886" i="5" s="1"/>
  <c r="E887" i="5"/>
  <c r="X887" i="5" s="1"/>
  <c r="E888" i="5"/>
  <c r="E889" i="5"/>
  <c r="X889" i="5" s="1"/>
  <c r="E890" i="5"/>
  <c r="X890" i="5" s="1"/>
  <c r="E891" i="5"/>
  <c r="X891" i="5" s="1"/>
  <c r="E892" i="5"/>
  <c r="E893" i="5"/>
  <c r="X893" i="5" s="1"/>
  <c r="E894" i="5"/>
  <c r="X894" i="5" s="1"/>
  <c r="E895" i="5"/>
  <c r="X895" i="5" s="1"/>
  <c r="E896" i="5"/>
  <c r="X896" i="5" s="1"/>
  <c r="E897" i="5"/>
  <c r="X897" i="5" s="1"/>
  <c r="E898" i="5"/>
  <c r="X898" i="5" s="1"/>
  <c r="E899" i="5"/>
  <c r="X899" i="5" s="1"/>
  <c r="E900" i="5"/>
  <c r="E901" i="5"/>
  <c r="E902" i="5"/>
  <c r="X902" i="5" s="1"/>
  <c r="E903" i="5"/>
  <c r="X903" i="5" s="1"/>
  <c r="E904" i="5"/>
  <c r="E905" i="5"/>
  <c r="X905" i="5" s="1"/>
  <c r="E906" i="5"/>
  <c r="X906" i="5" s="1"/>
  <c r="E907" i="5"/>
  <c r="X907" i="5" s="1"/>
  <c r="E908" i="5"/>
  <c r="X908" i="5" s="1"/>
  <c r="E909" i="5"/>
  <c r="E910" i="5"/>
  <c r="X910" i="5" s="1"/>
  <c r="E911" i="5"/>
  <c r="X911" i="5" s="1"/>
  <c r="E912" i="5"/>
  <c r="E913" i="5"/>
  <c r="X913" i="5" s="1"/>
  <c r="E914" i="5"/>
  <c r="X914" i="5" s="1"/>
  <c r="E915" i="5"/>
  <c r="X915" i="5" s="1"/>
  <c r="E916" i="5"/>
  <c r="E917" i="5"/>
  <c r="X917" i="5" s="1"/>
  <c r="E918" i="5"/>
  <c r="X918" i="5" s="1"/>
  <c r="E919" i="5"/>
  <c r="X919" i="5" s="1"/>
  <c r="E920" i="5"/>
  <c r="X920" i="5" s="1"/>
  <c r="E921" i="5"/>
  <c r="X921" i="5" s="1"/>
  <c r="E922" i="5"/>
  <c r="X922" i="5" s="1"/>
  <c r="E923" i="5"/>
  <c r="X923" i="5" s="1"/>
  <c r="E924" i="5"/>
  <c r="E925" i="5"/>
  <c r="E926" i="5"/>
  <c r="X926" i="5" s="1"/>
  <c r="E927" i="5"/>
  <c r="X927" i="5" s="1"/>
  <c r="E928" i="5"/>
  <c r="E929" i="5"/>
  <c r="X929" i="5" s="1"/>
  <c r="E930" i="5"/>
  <c r="X930" i="5" s="1"/>
  <c r="E931" i="5"/>
  <c r="X931" i="5" s="1"/>
  <c r="E932" i="5"/>
  <c r="X932" i="5" s="1"/>
  <c r="E933" i="5"/>
  <c r="E934" i="5"/>
  <c r="X934" i="5" s="1"/>
  <c r="E935" i="5"/>
  <c r="X935" i="5" s="1"/>
  <c r="E936" i="5"/>
  <c r="E937" i="5"/>
  <c r="X937" i="5" s="1"/>
  <c r="E938" i="5"/>
  <c r="X938" i="5" s="1"/>
  <c r="E939" i="5"/>
  <c r="X939" i="5" s="1"/>
  <c r="E940" i="5"/>
  <c r="E941" i="5"/>
  <c r="X941" i="5" s="1"/>
  <c r="E942" i="5"/>
  <c r="X942" i="5" s="1"/>
  <c r="E943" i="5"/>
  <c r="X943" i="5" s="1"/>
  <c r="E944" i="5"/>
  <c r="X944" i="5" s="1"/>
  <c r="E945" i="5"/>
  <c r="X945" i="5" s="1"/>
  <c r="E946" i="5"/>
  <c r="X946" i="5" s="1"/>
  <c r="E947" i="5"/>
  <c r="X947" i="5" s="1"/>
  <c r="E948" i="5"/>
  <c r="E949" i="5"/>
  <c r="E950" i="5"/>
  <c r="X950" i="5" s="1"/>
  <c r="E951" i="5"/>
  <c r="X951" i="5" s="1"/>
  <c r="E952" i="5"/>
  <c r="E953" i="5"/>
  <c r="X953" i="5" s="1"/>
  <c r="E954" i="5"/>
  <c r="X954" i="5" s="1"/>
  <c r="E955" i="5"/>
  <c r="X955" i="5" s="1"/>
  <c r="E956" i="5"/>
  <c r="X956" i="5" s="1"/>
  <c r="E957" i="5"/>
  <c r="E958" i="5"/>
  <c r="X958" i="5" s="1"/>
  <c r="E959" i="5"/>
  <c r="X959" i="5" s="1"/>
  <c r="E960" i="5"/>
  <c r="E961" i="5"/>
  <c r="X961" i="5" s="1"/>
  <c r="E962" i="5"/>
  <c r="X962" i="5" s="1"/>
  <c r="E963" i="5"/>
  <c r="X963" i="5" s="1"/>
  <c r="E964" i="5"/>
  <c r="E965" i="5"/>
  <c r="X965" i="5" s="1"/>
  <c r="E966" i="5"/>
  <c r="X966" i="5" s="1"/>
  <c r="E967" i="5"/>
  <c r="X967" i="5" s="1"/>
  <c r="E968" i="5"/>
  <c r="X968" i="5" s="1"/>
  <c r="E969" i="5"/>
  <c r="X969" i="5" s="1"/>
  <c r="E970" i="5"/>
  <c r="X970" i="5" s="1"/>
  <c r="E971" i="5"/>
  <c r="X971" i="5" s="1"/>
  <c r="E972" i="5"/>
  <c r="E973" i="5"/>
  <c r="E974" i="5"/>
  <c r="X974" i="5" s="1"/>
  <c r="E975" i="5"/>
  <c r="X975" i="5" s="1"/>
  <c r="E976" i="5"/>
  <c r="E977" i="5"/>
  <c r="X977" i="5" s="1"/>
  <c r="E978" i="5"/>
  <c r="X978" i="5" s="1"/>
  <c r="E979" i="5"/>
  <c r="X979" i="5" s="1"/>
  <c r="E980" i="5"/>
  <c r="X980" i="5" s="1"/>
  <c r="E981" i="5"/>
  <c r="E982" i="5"/>
  <c r="X982" i="5" s="1"/>
  <c r="E983" i="5"/>
  <c r="X983" i="5" s="1"/>
  <c r="E984" i="5"/>
  <c r="E985" i="5"/>
  <c r="X985" i="5" s="1"/>
  <c r="E986" i="5"/>
  <c r="X986" i="5" s="1"/>
  <c r="E987" i="5"/>
  <c r="X987" i="5" s="1"/>
  <c r="E988" i="5"/>
  <c r="E989" i="5"/>
  <c r="X989" i="5" s="1"/>
  <c r="E990" i="5"/>
  <c r="X990" i="5" s="1"/>
  <c r="E991" i="5"/>
  <c r="X991" i="5" s="1"/>
  <c r="E992" i="5"/>
  <c r="X992" i="5" s="1"/>
  <c r="E993" i="5"/>
  <c r="X993" i="5" s="1"/>
  <c r="E994" i="5"/>
  <c r="X994" i="5" s="1"/>
  <c r="E995" i="5"/>
  <c r="X995" i="5" s="1"/>
  <c r="E996" i="5"/>
  <c r="E997" i="5"/>
  <c r="E998" i="5"/>
  <c r="X998" i="5" s="1"/>
  <c r="E999" i="5"/>
  <c r="X999" i="5" s="1"/>
  <c r="E1000" i="5"/>
  <c r="E1001" i="5"/>
  <c r="X1001" i="5" s="1"/>
  <c r="E1002" i="5"/>
  <c r="X1002" i="5" s="1"/>
  <c r="E1003" i="5"/>
  <c r="X1003" i="5" s="1"/>
  <c r="E1004" i="5"/>
  <c r="X1004" i="5" s="1"/>
  <c r="E1005" i="5"/>
  <c r="E1006" i="5"/>
  <c r="X1006" i="5" s="1"/>
  <c r="E1007" i="5"/>
  <c r="X1007" i="5" s="1"/>
  <c r="E1008" i="5"/>
  <c r="E1009" i="5"/>
  <c r="X1009" i="5" s="1"/>
  <c r="E1010" i="5"/>
  <c r="X1010" i="5" s="1"/>
  <c r="E1011" i="5"/>
  <c r="X1011" i="5" s="1"/>
  <c r="E1012" i="5"/>
  <c r="E1013" i="5"/>
  <c r="X1013" i="5" s="1"/>
  <c r="E1014" i="5"/>
  <c r="X1014" i="5" s="1"/>
  <c r="E1015" i="5"/>
  <c r="X1015" i="5" s="1"/>
  <c r="E1016" i="5"/>
  <c r="X1016" i="5" s="1"/>
  <c r="E1017" i="5"/>
  <c r="X1017" i="5" s="1"/>
  <c r="E1018" i="5"/>
  <c r="X1018" i="5" s="1"/>
  <c r="E1019" i="5"/>
  <c r="X1019" i="5" s="1"/>
  <c r="E1020" i="5"/>
  <c r="E1021" i="5"/>
  <c r="E1022" i="5"/>
  <c r="X1022" i="5" s="1"/>
  <c r="E1023" i="5"/>
  <c r="X1023" i="5" s="1"/>
  <c r="E1024" i="5"/>
  <c r="E1025" i="5"/>
  <c r="X1025" i="5" s="1"/>
  <c r="E1026" i="5"/>
  <c r="X1026" i="5" s="1"/>
  <c r="E1027" i="5"/>
  <c r="X1027" i="5" s="1"/>
  <c r="E1028" i="5"/>
  <c r="X1028" i="5" s="1"/>
  <c r="E1029" i="5"/>
  <c r="E1030" i="5"/>
  <c r="X1030" i="5" s="1"/>
  <c r="E1031" i="5"/>
  <c r="X1031" i="5" s="1"/>
  <c r="E1032" i="5"/>
  <c r="E1033" i="5"/>
  <c r="X1033" i="5" s="1"/>
  <c r="E1034" i="5"/>
  <c r="X1034" i="5" s="1"/>
  <c r="E1035" i="5"/>
  <c r="X1035" i="5" s="1"/>
  <c r="E1036" i="5"/>
  <c r="E1037" i="5"/>
  <c r="X1037" i="5" s="1"/>
  <c r="E1038" i="5"/>
  <c r="X1038" i="5" s="1"/>
  <c r="E1039" i="5"/>
  <c r="X1039" i="5" s="1"/>
  <c r="E1040" i="5"/>
  <c r="X1040" i="5" s="1"/>
  <c r="E1041" i="5"/>
  <c r="X1041" i="5" s="1"/>
  <c r="E1042" i="5"/>
  <c r="X1042" i="5" s="1"/>
  <c r="E1043" i="5"/>
  <c r="X1043" i="5" s="1"/>
  <c r="E1044" i="5"/>
  <c r="E1045" i="5"/>
  <c r="E1046" i="5"/>
  <c r="X1046" i="5" s="1"/>
  <c r="E1047" i="5"/>
  <c r="X1047" i="5" s="1"/>
  <c r="E1048" i="5"/>
  <c r="E1049" i="5"/>
  <c r="X1049" i="5" s="1"/>
  <c r="E1050" i="5"/>
  <c r="X1050" i="5" s="1"/>
  <c r="E1051" i="5"/>
  <c r="X1051" i="5" s="1"/>
  <c r="E1052" i="5"/>
  <c r="X1052" i="5" s="1"/>
  <c r="E1053" i="5"/>
  <c r="E1054" i="5"/>
  <c r="X1054" i="5" s="1"/>
  <c r="E1055" i="5"/>
  <c r="X1055" i="5" s="1"/>
  <c r="E1056" i="5"/>
  <c r="E1057" i="5"/>
  <c r="X1057" i="5" s="1"/>
  <c r="E1058" i="5"/>
  <c r="X1058" i="5" s="1"/>
  <c r="E1059" i="5"/>
  <c r="X1059" i="5" s="1"/>
  <c r="E1060" i="5"/>
  <c r="E1061" i="5"/>
  <c r="X1061" i="5" s="1"/>
  <c r="E1062" i="5"/>
  <c r="X1062" i="5" s="1"/>
  <c r="E1063" i="5"/>
  <c r="X1063" i="5" s="1"/>
  <c r="E1064" i="5"/>
  <c r="X1064" i="5" s="1"/>
  <c r="E1065" i="5"/>
  <c r="X1065" i="5" s="1"/>
  <c r="E1066" i="5"/>
  <c r="X1066" i="5" s="1"/>
  <c r="E1067" i="5"/>
  <c r="X1067" i="5" s="1"/>
  <c r="E1068" i="5"/>
  <c r="E1069" i="5"/>
  <c r="E1070" i="5"/>
  <c r="X1070" i="5" s="1"/>
  <c r="E1071" i="5"/>
  <c r="X1071" i="5" s="1"/>
  <c r="E1072" i="5"/>
  <c r="E1073" i="5"/>
  <c r="X1073" i="5" s="1"/>
  <c r="E1074" i="5"/>
  <c r="X1074" i="5" s="1"/>
  <c r="E1075" i="5"/>
  <c r="X1075" i="5" s="1"/>
  <c r="E1076" i="5"/>
  <c r="X1076" i="5" s="1"/>
  <c r="E1077" i="5"/>
  <c r="E1078" i="5"/>
  <c r="E1079" i="5"/>
  <c r="E1080" i="5"/>
  <c r="E1081" i="5"/>
  <c r="X1081" i="5" s="1"/>
  <c r="E1082" i="5"/>
  <c r="X1082" i="5" s="1"/>
  <c r="E1083" i="5"/>
  <c r="X1083" i="5" s="1"/>
  <c r="E1084" i="5"/>
  <c r="E1085" i="5"/>
  <c r="X1085" i="5" s="1"/>
  <c r="E1086" i="5"/>
  <c r="X1086" i="5" s="1"/>
  <c r="E1087" i="5"/>
  <c r="X1087" i="5" s="1"/>
  <c r="E1088" i="5"/>
  <c r="X1088" i="5" s="1"/>
  <c r="E1089" i="5"/>
  <c r="X1089" i="5" s="1"/>
  <c r="E1090" i="5"/>
  <c r="X1090" i="5" s="1"/>
  <c r="E1091" i="5"/>
  <c r="X1091" i="5" s="1"/>
  <c r="E1092" i="5"/>
  <c r="E1093" i="5"/>
  <c r="E1094" i="5"/>
  <c r="X1094" i="5" s="1"/>
  <c r="E1095" i="5"/>
  <c r="X1095" i="5" s="1"/>
  <c r="E1096" i="5"/>
  <c r="E1097" i="5"/>
  <c r="X1097" i="5" s="1"/>
  <c r="E1098" i="5"/>
  <c r="X1098" i="5" s="1"/>
  <c r="E1099" i="5"/>
  <c r="X1099" i="5" s="1"/>
  <c r="E1100" i="5"/>
  <c r="X1100" i="5" s="1"/>
  <c r="E1101" i="5"/>
  <c r="E1102" i="5"/>
  <c r="X1102" i="5" s="1"/>
  <c r="E1103" i="5"/>
  <c r="X1103" i="5" s="1"/>
  <c r="E1104" i="5"/>
  <c r="E1105" i="5"/>
  <c r="X1105" i="5" s="1"/>
  <c r="E1106" i="5"/>
  <c r="X1106" i="5" s="1"/>
  <c r="E1107" i="5"/>
  <c r="X1107" i="5" s="1"/>
  <c r="E1108" i="5"/>
  <c r="E1109" i="5"/>
  <c r="X1109" i="5" s="1"/>
  <c r="E1110" i="5"/>
  <c r="X1110" i="5" s="1"/>
  <c r="E1111" i="5"/>
  <c r="X1111" i="5" s="1"/>
  <c r="E1112" i="5"/>
  <c r="X1112" i="5" s="1"/>
  <c r="E1113" i="5"/>
  <c r="X1113" i="5" s="1"/>
  <c r="E1114" i="5"/>
  <c r="X1114" i="5" s="1"/>
  <c r="E1115" i="5"/>
  <c r="X1115" i="5" s="1"/>
  <c r="E1116" i="5"/>
  <c r="E1117" i="5"/>
  <c r="E1118" i="5"/>
  <c r="X1118" i="5" s="1"/>
  <c r="E1119" i="5"/>
  <c r="X1119" i="5" s="1"/>
  <c r="E1120" i="5"/>
  <c r="E1121" i="5"/>
  <c r="X1121" i="5" s="1"/>
  <c r="E1122" i="5"/>
  <c r="X1122" i="5" s="1"/>
  <c r="E1123" i="5"/>
  <c r="X1123" i="5" s="1"/>
  <c r="E1124" i="5"/>
  <c r="X1124" i="5" s="1"/>
  <c r="E1125" i="5"/>
  <c r="E1126" i="5"/>
  <c r="X1126" i="5" s="1"/>
  <c r="E1127" i="5"/>
  <c r="X1127" i="5" s="1"/>
  <c r="E1128" i="5"/>
  <c r="E1129" i="5"/>
  <c r="X1129" i="5" s="1"/>
  <c r="E1130" i="5"/>
  <c r="X1130" i="5" s="1"/>
  <c r="E1131" i="5"/>
  <c r="X1131" i="5" s="1"/>
  <c r="E1132" i="5"/>
  <c r="E1133" i="5"/>
  <c r="X1133" i="5" s="1"/>
  <c r="E1134" i="5"/>
  <c r="X1134" i="5" s="1"/>
  <c r="E1135" i="5"/>
  <c r="X1135" i="5" s="1"/>
  <c r="E1136" i="5"/>
  <c r="X1136" i="5" s="1"/>
  <c r="E1137" i="5"/>
  <c r="X1137" i="5" s="1"/>
  <c r="E1138" i="5"/>
  <c r="X1138" i="5" s="1"/>
  <c r="E1139" i="5"/>
  <c r="X1139" i="5" s="1"/>
  <c r="E1140" i="5"/>
  <c r="E1141" i="5"/>
  <c r="E1142" i="5"/>
  <c r="X1142" i="5" s="1"/>
  <c r="E1143" i="5"/>
  <c r="X1143" i="5" s="1"/>
  <c r="E1144" i="5"/>
  <c r="E1145" i="5"/>
  <c r="X1145" i="5" s="1"/>
  <c r="E1146" i="5"/>
  <c r="X1146" i="5" s="1"/>
  <c r="E1147" i="5"/>
  <c r="X1147" i="5" s="1"/>
  <c r="E1148" i="5"/>
  <c r="X1148" i="5" s="1"/>
  <c r="E1149" i="5"/>
  <c r="E1150" i="5"/>
  <c r="X1150" i="5" s="1"/>
  <c r="E1151" i="5"/>
  <c r="X1151" i="5" s="1"/>
  <c r="E1152" i="5"/>
  <c r="E1153" i="5"/>
  <c r="X1153" i="5" s="1"/>
  <c r="E1154" i="5"/>
  <c r="X1154" i="5" s="1"/>
  <c r="E1155" i="5"/>
  <c r="X1155" i="5" s="1"/>
  <c r="E1156" i="5"/>
  <c r="E1157" i="5"/>
  <c r="X1157" i="5" s="1"/>
  <c r="E1158" i="5"/>
  <c r="X1158" i="5" s="1"/>
  <c r="E1159" i="5"/>
  <c r="X1159" i="5" s="1"/>
  <c r="E1160" i="5"/>
  <c r="X1160" i="5" s="1"/>
  <c r="E1161" i="5"/>
  <c r="X1161" i="5" s="1"/>
  <c r="E1162" i="5"/>
  <c r="X1162" i="5" s="1"/>
  <c r="E1163" i="5"/>
  <c r="X1163" i="5" s="1"/>
  <c r="E1164" i="5"/>
  <c r="E1165" i="5"/>
  <c r="E1166" i="5"/>
  <c r="X1166" i="5" s="1"/>
  <c r="E1167" i="5"/>
  <c r="X1167" i="5" s="1"/>
  <c r="E1168" i="5"/>
  <c r="E1169" i="5"/>
  <c r="X1169" i="5" s="1"/>
  <c r="E1170" i="5"/>
  <c r="X1170" i="5" s="1"/>
  <c r="E1171" i="5"/>
  <c r="X1171" i="5" s="1"/>
  <c r="E1172" i="5"/>
  <c r="X1172" i="5" s="1"/>
  <c r="E1173" i="5"/>
  <c r="E1174" i="5"/>
  <c r="X1174" i="5" s="1"/>
  <c r="E1175" i="5"/>
  <c r="X1175" i="5" s="1"/>
  <c r="E1176" i="5"/>
  <c r="E1177" i="5"/>
  <c r="X1177" i="5" s="1"/>
  <c r="E1178" i="5"/>
  <c r="X1178" i="5" s="1"/>
  <c r="E1179" i="5"/>
  <c r="X1179" i="5" s="1"/>
  <c r="E1180" i="5"/>
  <c r="E1181" i="5"/>
  <c r="E1182" i="5"/>
  <c r="X1182" i="5" s="1"/>
  <c r="E1183" i="5"/>
  <c r="X1183" i="5" s="1"/>
  <c r="E1184" i="5"/>
  <c r="X1184" i="5" s="1"/>
  <c r="E1185" i="5"/>
  <c r="E1186" i="5"/>
  <c r="X1186" i="5" s="1"/>
  <c r="E1187" i="5"/>
  <c r="X1187" i="5" s="1"/>
  <c r="E1188" i="5"/>
  <c r="E1189" i="5"/>
  <c r="E1190" i="5"/>
  <c r="X1190" i="5" s="1"/>
  <c r="E1191" i="5"/>
  <c r="X1191" i="5" s="1"/>
  <c r="E1192" i="5"/>
  <c r="E1193" i="5"/>
  <c r="X1193" i="5" s="1"/>
  <c r="E1194" i="5"/>
  <c r="X1194" i="5" s="1"/>
  <c r="E1195" i="5"/>
  <c r="X1195" i="5" s="1"/>
  <c r="E1196" i="5"/>
  <c r="X1196" i="5" s="1"/>
  <c r="E1197" i="5"/>
  <c r="E1198" i="5"/>
  <c r="X1198" i="5" s="1"/>
  <c r="E1199" i="5"/>
  <c r="X1199" i="5" s="1"/>
  <c r="E1200" i="5"/>
  <c r="E1201" i="5"/>
  <c r="X1201" i="5" s="1"/>
  <c r="E1202" i="5"/>
  <c r="X1202" i="5" s="1"/>
  <c r="E1203" i="5"/>
  <c r="X1203" i="5" s="1"/>
  <c r="E1204" i="5"/>
  <c r="E1205" i="5"/>
  <c r="X1205" i="5" s="1"/>
  <c r="E1206" i="5"/>
  <c r="X1206" i="5" s="1"/>
  <c r="E1207" i="5"/>
  <c r="X1207" i="5" s="1"/>
  <c r="E1208" i="5"/>
  <c r="X1208" i="5" s="1"/>
  <c r="E1209" i="5"/>
  <c r="X1209" i="5" s="1"/>
  <c r="E1210" i="5"/>
  <c r="X1210" i="5" s="1"/>
  <c r="E1211" i="5"/>
  <c r="X1211" i="5" s="1"/>
  <c r="E1212" i="5"/>
  <c r="E1213" i="5"/>
  <c r="E1214" i="5"/>
  <c r="X1214" i="5" s="1"/>
  <c r="E1215" i="5"/>
  <c r="X1215" i="5" s="1"/>
  <c r="E1216" i="5"/>
  <c r="E1217" i="5"/>
  <c r="X1217" i="5" s="1"/>
  <c r="E1218" i="5"/>
  <c r="X1218" i="5" s="1"/>
  <c r="E1219" i="5"/>
  <c r="X1219" i="5" s="1"/>
  <c r="E1220" i="5"/>
  <c r="X1220" i="5" s="1"/>
  <c r="E1221" i="5"/>
  <c r="E1222" i="5"/>
  <c r="X1222" i="5" s="1"/>
  <c r="E1223" i="5"/>
  <c r="X1223" i="5" s="1"/>
  <c r="E1224" i="5"/>
  <c r="E1225" i="5"/>
  <c r="X1225" i="5" s="1"/>
  <c r="E1226" i="5"/>
  <c r="X1226" i="5" s="1"/>
  <c r="E1227" i="5"/>
  <c r="X1227" i="5" s="1"/>
  <c r="E1228" i="5"/>
  <c r="E1229" i="5"/>
  <c r="X1229" i="5" s="1"/>
  <c r="E1230" i="5"/>
  <c r="X1230" i="5" s="1"/>
  <c r="E1231" i="5"/>
  <c r="X1231" i="5" s="1"/>
  <c r="E1232" i="5"/>
  <c r="X1232" i="5" s="1"/>
  <c r="E1233" i="5"/>
  <c r="X1233" i="5" s="1"/>
  <c r="E1234" i="5"/>
  <c r="X1234" i="5" s="1"/>
  <c r="E1235" i="5"/>
  <c r="X1235" i="5" s="1"/>
  <c r="E1236" i="5"/>
  <c r="E1237" i="5"/>
  <c r="E1238" i="5"/>
  <c r="X1238" i="5" s="1"/>
  <c r="E1239" i="5"/>
  <c r="X1239" i="5" s="1"/>
  <c r="E1240" i="5"/>
  <c r="E1241" i="5"/>
  <c r="X1241" i="5" s="1"/>
  <c r="E1242" i="5"/>
  <c r="X1242" i="5" s="1"/>
  <c r="E1243" i="5"/>
  <c r="X1243" i="5" s="1"/>
  <c r="E1244" i="5"/>
  <c r="X1244" i="5" s="1"/>
  <c r="E1245" i="5"/>
  <c r="E1246" i="5"/>
  <c r="X1246" i="5" s="1"/>
  <c r="E1247" i="5"/>
  <c r="X1247" i="5" s="1"/>
  <c r="E1248" i="5"/>
  <c r="E1249" i="5"/>
  <c r="X1249" i="5" s="1"/>
  <c r="E1250" i="5"/>
  <c r="X1250" i="5" s="1"/>
  <c r="E1251" i="5"/>
  <c r="X1251" i="5" s="1"/>
  <c r="E1252" i="5"/>
  <c r="E1253" i="5"/>
  <c r="X1253" i="5" s="1"/>
  <c r="E1254" i="5"/>
  <c r="X1254" i="5" s="1"/>
  <c r="E1255" i="5"/>
  <c r="X1255" i="5" s="1"/>
  <c r="E1256" i="5"/>
  <c r="X1256" i="5" s="1"/>
  <c r="E1257" i="5"/>
  <c r="X1257" i="5" s="1"/>
  <c r="E1258" i="5"/>
  <c r="X1258" i="5" s="1"/>
  <c r="E1259" i="5"/>
  <c r="X1259" i="5" s="1"/>
  <c r="E1260" i="5"/>
  <c r="E1261" i="5"/>
  <c r="E1262" i="5"/>
  <c r="X1262" i="5" s="1"/>
  <c r="E1263" i="5"/>
  <c r="X1263" i="5" s="1"/>
  <c r="E1264" i="5"/>
  <c r="E1265" i="5"/>
  <c r="X1265" i="5" s="1"/>
  <c r="E1266" i="5"/>
  <c r="X1266" i="5" s="1"/>
  <c r="E1267" i="5"/>
  <c r="X1267" i="5" s="1"/>
  <c r="E1268" i="5"/>
  <c r="X1268" i="5" s="1"/>
  <c r="E1269" i="5"/>
  <c r="E1270" i="5"/>
  <c r="X1270" i="5" s="1"/>
  <c r="E1271" i="5"/>
  <c r="X1271" i="5" s="1"/>
  <c r="E1272" i="5"/>
  <c r="E1273" i="5"/>
  <c r="X1273" i="5" s="1"/>
  <c r="E1274" i="5"/>
  <c r="X1274" i="5" s="1"/>
  <c r="E1275" i="5"/>
  <c r="X1275" i="5" s="1"/>
  <c r="E1276" i="5"/>
  <c r="E1277" i="5"/>
  <c r="X1277" i="5" s="1"/>
  <c r="E1278" i="5"/>
  <c r="X1278" i="5" s="1"/>
  <c r="E1279" i="5"/>
  <c r="X1279" i="5" s="1"/>
  <c r="E1280" i="5"/>
  <c r="X1280" i="5" s="1"/>
  <c r="E1281" i="5"/>
  <c r="E1282" i="5"/>
  <c r="X1282" i="5" s="1"/>
  <c r="E1283" i="5"/>
  <c r="X1283" i="5" s="1"/>
  <c r="E1284" i="5"/>
  <c r="E1285" i="5"/>
  <c r="E1286" i="5"/>
  <c r="X1286" i="5" s="1"/>
  <c r="E1287" i="5"/>
  <c r="X1287" i="5" s="1"/>
  <c r="E1288" i="5"/>
  <c r="E1289" i="5"/>
  <c r="X1289" i="5" s="1"/>
  <c r="E1290" i="5"/>
  <c r="X1290" i="5" s="1"/>
  <c r="E1291" i="5"/>
  <c r="X1291" i="5" s="1"/>
  <c r="E1292" i="5"/>
  <c r="X1292" i="5" s="1"/>
  <c r="E1293" i="5"/>
  <c r="E1294" i="5"/>
  <c r="X1294" i="5" s="1"/>
  <c r="E1295" i="5"/>
  <c r="X1295" i="5" s="1"/>
  <c r="E1296" i="5"/>
  <c r="E1297" i="5"/>
  <c r="X1297" i="5" s="1"/>
  <c r="E1298" i="5"/>
  <c r="X1298" i="5" s="1"/>
  <c r="E1299" i="5"/>
  <c r="X1299" i="5" s="1"/>
  <c r="E1300" i="5"/>
  <c r="E1301" i="5"/>
  <c r="X1301" i="5" s="1"/>
  <c r="E1302" i="5"/>
  <c r="X1302" i="5" s="1"/>
  <c r="E1303" i="5"/>
  <c r="X1303" i="5" s="1"/>
  <c r="E1304" i="5"/>
  <c r="X1304" i="5" s="1"/>
  <c r="E1305" i="5"/>
  <c r="X1305" i="5" s="1"/>
  <c r="E1306" i="5"/>
  <c r="X1306" i="5" s="1"/>
  <c r="E1307" i="5"/>
  <c r="X1307" i="5" s="1"/>
  <c r="E1308" i="5"/>
  <c r="E1309" i="5"/>
  <c r="E1310" i="5"/>
  <c r="X1310" i="5" s="1"/>
  <c r="E1311" i="5"/>
  <c r="X1311" i="5" s="1"/>
  <c r="E1312" i="5"/>
  <c r="E1313" i="5"/>
  <c r="X1313" i="5" s="1"/>
  <c r="E1314" i="5"/>
  <c r="X1314" i="5" s="1"/>
  <c r="E1315" i="5"/>
  <c r="X1315" i="5" s="1"/>
  <c r="E1316" i="5"/>
  <c r="X1316" i="5" s="1"/>
  <c r="E1317" i="5"/>
  <c r="E1318" i="5"/>
  <c r="X1318" i="5" s="1"/>
  <c r="E1319" i="5"/>
  <c r="X1319" i="5" s="1"/>
  <c r="E1320" i="5"/>
  <c r="E1321" i="5"/>
  <c r="X1321" i="5" s="1"/>
  <c r="E1322" i="5"/>
  <c r="X1322" i="5" s="1"/>
  <c r="E1323" i="5"/>
  <c r="X1323" i="5" s="1"/>
  <c r="E1324" i="5"/>
  <c r="E1325" i="5"/>
  <c r="X1325" i="5" s="1"/>
  <c r="E1326" i="5"/>
  <c r="X1326" i="5" s="1"/>
  <c r="E1327" i="5"/>
  <c r="X1327" i="5" s="1"/>
  <c r="E1328" i="5"/>
  <c r="X1328" i="5" s="1"/>
  <c r="E1329" i="5"/>
  <c r="X1329" i="5" s="1"/>
  <c r="E1330" i="5"/>
  <c r="X1330" i="5" s="1"/>
  <c r="E1331" i="5"/>
  <c r="X1331" i="5" s="1"/>
  <c r="E1332" i="5"/>
  <c r="E1333" i="5"/>
  <c r="E1334" i="5"/>
  <c r="X1334" i="5" s="1"/>
  <c r="E1335" i="5"/>
  <c r="X1335" i="5" s="1"/>
  <c r="E1336" i="5"/>
  <c r="E1337" i="5"/>
  <c r="X1337" i="5" s="1"/>
  <c r="E1338" i="5"/>
  <c r="X1338" i="5" s="1"/>
  <c r="E1339" i="5"/>
  <c r="X1339" i="5" s="1"/>
  <c r="E1340" i="5"/>
  <c r="X1340" i="5" s="1"/>
  <c r="E1341" i="5"/>
  <c r="E1342" i="5"/>
  <c r="X1342" i="5" s="1"/>
  <c r="E1343" i="5"/>
  <c r="X1343" i="5" s="1"/>
  <c r="E1344" i="5"/>
  <c r="E1345" i="5"/>
  <c r="X1345" i="5" s="1"/>
  <c r="E1346" i="5"/>
  <c r="X1346" i="5" s="1"/>
  <c r="E1347" i="5"/>
  <c r="X1347" i="5" s="1"/>
  <c r="E1348" i="5"/>
  <c r="E1349" i="5"/>
  <c r="X1349" i="5" s="1"/>
  <c r="E1350" i="5"/>
  <c r="X1350" i="5" s="1"/>
  <c r="E1351" i="5"/>
  <c r="X1351" i="5" s="1"/>
  <c r="E1352" i="5"/>
  <c r="X1352" i="5" s="1"/>
  <c r="E1353" i="5"/>
  <c r="X1353" i="5" s="1"/>
  <c r="E1354" i="5"/>
  <c r="X1354" i="5" s="1"/>
  <c r="E1355" i="5"/>
  <c r="X1355" i="5" s="1"/>
  <c r="E1356" i="5"/>
  <c r="E1357" i="5"/>
  <c r="E1358" i="5"/>
  <c r="X1358" i="5" s="1"/>
  <c r="E1359" i="5"/>
  <c r="X1359" i="5" s="1"/>
  <c r="E1360" i="5"/>
  <c r="E1361" i="5"/>
  <c r="X1361" i="5" s="1"/>
  <c r="E1362" i="5"/>
  <c r="X1362" i="5" s="1"/>
  <c r="E1363" i="5"/>
  <c r="X1363" i="5" s="1"/>
  <c r="E1364" i="5"/>
  <c r="X1364" i="5" s="1"/>
  <c r="E1365" i="5"/>
  <c r="E1366" i="5"/>
  <c r="X1366" i="5" s="1"/>
  <c r="E1367" i="5"/>
  <c r="X1367" i="5" s="1"/>
  <c r="E1368" i="5"/>
  <c r="E1369" i="5"/>
  <c r="X1369" i="5" s="1"/>
  <c r="E1370" i="5"/>
  <c r="X1370" i="5" s="1"/>
  <c r="E1371" i="5"/>
  <c r="X1371" i="5" s="1"/>
  <c r="E1372" i="5"/>
  <c r="E1373" i="5"/>
  <c r="X1373" i="5" s="1"/>
  <c r="E1374" i="5"/>
  <c r="X1374" i="5" s="1"/>
  <c r="E1375" i="5"/>
  <c r="X1375" i="5" s="1"/>
  <c r="E1376" i="5"/>
  <c r="X1376" i="5" s="1"/>
  <c r="E1377" i="5"/>
  <c r="X1377" i="5" s="1"/>
  <c r="E1378" i="5"/>
  <c r="X1378" i="5" s="1"/>
  <c r="E1379" i="5"/>
  <c r="X1379" i="5" s="1"/>
  <c r="E1380" i="5"/>
  <c r="E1381" i="5"/>
  <c r="E1382" i="5"/>
  <c r="X1382" i="5" s="1"/>
  <c r="E1383" i="5"/>
  <c r="X1383" i="5" s="1"/>
  <c r="E1384" i="5"/>
  <c r="E1385" i="5"/>
  <c r="X1385" i="5" s="1"/>
  <c r="E1386" i="5"/>
  <c r="X1386" i="5" s="1"/>
  <c r="E1387" i="5"/>
  <c r="X1387" i="5" s="1"/>
  <c r="E1388" i="5"/>
  <c r="X1388" i="5" s="1"/>
  <c r="E1389" i="5"/>
  <c r="E1390" i="5"/>
  <c r="X1390" i="5" s="1"/>
  <c r="E1391" i="5"/>
  <c r="X1391" i="5" s="1"/>
  <c r="E1392" i="5"/>
  <c r="E1393" i="5"/>
  <c r="X1393" i="5" s="1"/>
  <c r="E1394" i="5"/>
  <c r="X1394" i="5" s="1"/>
  <c r="E1395" i="5"/>
  <c r="X1395" i="5" s="1"/>
  <c r="E1396" i="5"/>
  <c r="E1397" i="5"/>
  <c r="X1397" i="5" s="1"/>
  <c r="E1398" i="5"/>
  <c r="X1398" i="5" s="1"/>
  <c r="E1399" i="5"/>
  <c r="X1399" i="5" s="1"/>
  <c r="E1400" i="5"/>
  <c r="X1400" i="5" s="1"/>
  <c r="E1401" i="5"/>
  <c r="X1401" i="5" s="1"/>
  <c r="E1402" i="5"/>
  <c r="X1402" i="5" s="1"/>
  <c r="E1403" i="5"/>
  <c r="X1403" i="5" s="1"/>
  <c r="E1404" i="5"/>
  <c r="E1405" i="5"/>
  <c r="E1406" i="5"/>
  <c r="X1406" i="5" s="1"/>
  <c r="E1407" i="5"/>
  <c r="X1407" i="5" s="1"/>
  <c r="E1408" i="5"/>
  <c r="E1409" i="5"/>
  <c r="X1409" i="5" s="1"/>
  <c r="E1410" i="5"/>
  <c r="X1410" i="5" s="1"/>
  <c r="E1411" i="5"/>
  <c r="X1411" i="5" s="1"/>
  <c r="E1412" i="5"/>
  <c r="X1412" i="5" s="1"/>
  <c r="E1413" i="5"/>
  <c r="E1414" i="5"/>
  <c r="X1414" i="5" s="1"/>
  <c r="E1415" i="5"/>
  <c r="X1415" i="5" s="1"/>
  <c r="E1416" i="5"/>
  <c r="E1417" i="5"/>
  <c r="X1417" i="5" s="1"/>
  <c r="E1418" i="5"/>
  <c r="X1418" i="5" s="1"/>
  <c r="E1419" i="5"/>
  <c r="X1419" i="5" s="1"/>
  <c r="E1420" i="5"/>
  <c r="E1421" i="5"/>
  <c r="X1421" i="5" s="1"/>
  <c r="E1422" i="5"/>
  <c r="X1422" i="5" s="1"/>
  <c r="E1423" i="5"/>
  <c r="X1423" i="5" s="1"/>
  <c r="E1424" i="5"/>
  <c r="X1424" i="5" s="1"/>
  <c r="E1425" i="5"/>
  <c r="X1425" i="5" s="1"/>
  <c r="E1426" i="5"/>
  <c r="X1426" i="5" s="1"/>
  <c r="E1427" i="5"/>
  <c r="X1427" i="5" s="1"/>
  <c r="E1428" i="5"/>
  <c r="E1429" i="5"/>
  <c r="E1430" i="5"/>
  <c r="X1430" i="5" s="1"/>
  <c r="E1431" i="5"/>
  <c r="X1431" i="5" s="1"/>
  <c r="E1432" i="5"/>
  <c r="E1433" i="5"/>
  <c r="X1433" i="5" s="1"/>
  <c r="E1434" i="5"/>
  <c r="X1434" i="5" s="1"/>
  <c r="E1435" i="5"/>
  <c r="X1435" i="5" s="1"/>
  <c r="E1436" i="5"/>
  <c r="X1436" i="5" s="1"/>
  <c r="E1437" i="5"/>
  <c r="E1438" i="5"/>
  <c r="X1438" i="5" s="1"/>
  <c r="E1439" i="5"/>
  <c r="X1439" i="5" s="1"/>
  <c r="E1440" i="5"/>
  <c r="E1441" i="5"/>
  <c r="X1441" i="5" s="1"/>
  <c r="E1442" i="5"/>
  <c r="X1442" i="5" s="1"/>
  <c r="E1443" i="5"/>
  <c r="X1443" i="5" s="1"/>
  <c r="E1444" i="5"/>
  <c r="E1445" i="5"/>
  <c r="X1445" i="5" s="1"/>
  <c r="E1446" i="5"/>
  <c r="X1446" i="5" s="1"/>
  <c r="E1447" i="5"/>
  <c r="X1447" i="5" s="1"/>
  <c r="E1448" i="5"/>
  <c r="X1448" i="5" s="1"/>
  <c r="E1449" i="5"/>
  <c r="X1449" i="5" s="1"/>
  <c r="E1450" i="5"/>
  <c r="X1450" i="5" s="1"/>
  <c r="E1451" i="5"/>
  <c r="X1451" i="5" s="1"/>
  <c r="E1452" i="5"/>
  <c r="E1453" i="5"/>
  <c r="E1454" i="5"/>
  <c r="X1454" i="5" s="1"/>
  <c r="E1455" i="5"/>
  <c r="X1455" i="5" s="1"/>
  <c r="E1456" i="5"/>
  <c r="E1457" i="5"/>
  <c r="X1457" i="5" s="1"/>
  <c r="E1458" i="5"/>
  <c r="X1458" i="5" s="1"/>
  <c r="E1459" i="5"/>
  <c r="X1459" i="5" s="1"/>
  <c r="E1460" i="5"/>
  <c r="X1460" i="5" s="1"/>
  <c r="E1461" i="5"/>
  <c r="E1462" i="5"/>
  <c r="X1462" i="5" s="1"/>
  <c r="E1463" i="5"/>
  <c r="X1463" i="5" s="1"/>
  <c r="E1464" i="5"/>
  <c r="E1465" i="5"/>
  <c r="X1465" i="5" s="1"/>
  <c r="E1466" i="5"/>
  <c r="X1466" i="5" s="1"/>
  <c r="E1467" i="5"/>
  <c r="X1467" i="5" s="1"/>
  <c r="E1468" i="5"/>
  <c r="E1469" i="5"/>
  <c r="X1469" i="5" s="1"/>
  <c r="E1470" i="5"/>
  <c r="X1470" i="5" s="1"/>
  <c r="E1471" i="5"/>
  <c r="X1471" i="5" s="1"/>
  <c r="E1472" i="5"/>
  <c r="X1472" i="5" s="1"/>
  <c r="E1473" i="5"/>
  <c r="X1473" i="5" s="1"/>
  <c r="E1474" i="5"/>
  <c r="X1474" i="5" s="1"/>
  <c r="E1475" i="5"/>
  <c r="X1475" i="5" s="1"/>
  <c r="E1476" i="5"/>
  <c r="E1477" i="5"/>
  <c r="E1478" i="5"/>
  <c r="X1478" i="5" s="1"/>
  <c r="E1479" i="5"/>
  <c r="X1479" i="5" s="1"/>
  <c r="E1480" i="5"/>
  <c r="E1481" i="5"/>
  <c r="X1481" i="5" s="1"/>
  <c r="E1482" i="5"/>
  <c r="X1482" i="5" s="1"/>
  <c r="E1483" i="5"/>
  <c r="X1483" i="5" s="1"/>
  <c r="E1484" i="5"/>
  <c r="X1484" i="5" s="1"/>
  <c r="E1485" i="5"/>
  <c r="E1486" i="5"/>
  <c r="X1486" i="5" s="1"/>
  <c r="E1487" i="5"/>
  <c r="X1487" i="5" s="1"/>
  <c r="E1488" i="5"/>
  <c r="E1489" i="5"/>
  <c r="X1489" i="5" s="1"/>
  <c r="E1490" i="5"/>
  <c r="X1490" i="5" s="1"/>
  <c r="E1491" i="5"/>
  <c r="X1491" i="5" s="1"/>
  <c r="E1492" i="5"/>
  <c r="E1493" i="5"/>
  <c r="X1493" i="5" s="1"/>
  <c r="E1494" i="5"/>
  <c r="X1494" i="5" s="1"/>
  <c r="E1495" i="5"/>
  <c r="X1495" i="5" s="1"/>
  <c r="E1496" i="5"/>
  <c r="X1496" i="5" s="1"/>
  <c r="E1497" i="5"/>
  <c r="X1497" i="5" s="1"/>
  <c r="E1498" i="5"/>
  <c r="E1499" i="5"/>
  <c r="X1499" i="5" s="1"/>
  <c r="E1500" i="5"/>
  <c r="E1501" i="5"/>
  <c r="E1502" i="5"/>
  <c r="X1502" i="5" s="1"/>
  <c r="E1503" i="5"/>
  <c r="X1503" i="5" s="1"/>
  <c r="E1504" i="5"/>
  <c r="E1505" i="5"/>
  <c r="X1505" i="5" s="1"/>
  <c r="E1506" i="5"/>
  <c r="X1506" i="5" s="1"/>
  <c r="E1507" i="5"/>
  <c r="X1507" i="5" s="1"/>
  <c r="E1508" i="5"/>
  <c r="X1508" i="5" s="1"/>
  <c r="E1509" i="5"/>
  <c r="E1510" i="5"/>
  <c r="X1510" i="5" s="1"/>
  <c r="E1511" i="5"/>
  <c r="X1511" i="5" s="1"/>
  <c r="E1512" i="5"/>
  <c r="E1513" i="5"/>
  <c r="X1513" i="5" s="1"/>
  <c r="E1514" i="5"/>
  <c r="X1514" i="5" s="1"/>
  <c r="E1515" i="5"/>
  <c r="X1515" i="5" s="1"/>
  <c r="E1516" i="5"/>
  <c r="E1517" i="5"/>
  <c r="X1517" i="5" s="1"/>
  <c r="E1518" i="5"/>
  <c r="X1518" i="5" s="1"/>
  <c r="E1519" i="5"/>
  <c r="X1519" i="5" s="1"/>
  <c r="E1520" i="5"/>
  <c r="X1520" i="5" s="1"/>
  <c r="E1521" i="5"/>
  <c r="X1521" i="5" s="1"/>
  <c r="E1522" i="5"/>
  <c r="X1522" i="5" s="1"/>
  <c r="E1523" i="5"/>
  <c r="X1523" i="5" s="1"/>
  <c r="E1524" i="5"/>
  <c r="E1525" i="5"/>
  <c r="E1526" i="5"/>
  <c r="X1526" i="5" s="1"/>
  <c r="E1527" i="5"/>
  <c r="X1527" i="5" s="1"/>
  <c r="E1528" i="5"/>
  <c r="E1529" i="5"/>
  <c r="X1529" i="5" s="1"/>
  <c r="E1530" i="5"/>
  <c r="X1530" i="5" s="1"/>
  <c r="E1531" i="5"/>
  <c r="X1531" i="5" s="1"/>
  <c r="E1532" i="5"/>
  <c r="X1532" i="5" s="1"/>
  <c r="E1533" i="5"/>
  <c r="E1534" i="5"/>
  <c r="X1534" i="5" s="1"/>
  <c r="E1535" i="5"/>
  <c r="X1535" i="5" s="1"/>
  <c r="E1536" i="5"/>
  <c r="E1537" i="5"/>
  <c r="X1537" i="5" s="1"/>
  <c r="E1538" i="5"/>
  <c r="X1538" i="5" s="1"/>
  <c r="E1539" i="5"/>
  <c r="X1539" i="5" s="1"/>
  <c r="E1540" i="5"/>
  <c r="E1541" i="5"/>
  <c r="X1541" i="5" s="1"/>
  <c r="E1542" i="5"/>
  <c r="X1542" i="5" s="1"/>
  <c r="E1543" i="5"/>
  <c r="X1543" i="5" s="1"/>
  <c r="E1544" i="5"/>
  <c r="X1544" i="5" s="1"/>
  <c r="E1545" i="5"/>
  <c r="X1545" i="5" s="1"/>
  <c r="E1546" i="5"/>
  <c r="X1546" i="5" s="1"/>
  <c r="E1547" i="5"/>
  <c r="X1547" i="5" s="1"/>
  <c r="E1548" i="5"/>
  <c r="E1549" i="5"/>
  <c r="E1550" i="5"/>
  <c r="X1550" i="5" s="1"/>
  <c r="E1551" i="5"/>
  <c r="X1551" i="5" s="1"/>
  <c r="E1552" i="5"/>
  <c r="E1553" i="5"/>
  <c r="X1553" i="5" s="1"/>
  <c r="E1554" i="5"/>
  <c r="X1554" i="5" s="1"/>
  <c r="E1555" i="5"/>
  <c r="X1555" i="5" s="1"/>
  <c r="E1556" i="5"/>
  <c r="X1556" i="5" s="1"/>
  <c r="E1557" i="5"/>
  <c r="E1558" i="5"/>
  <c r="X1558" i="5" s="1"/>
  <c r="E1559" i="5"/>
  <c r="X1559" i="5" s="1"/>
  <c r="E1560" i="5"/>
  <c r="E1561" i="5"/>
  <c r="X1561" i="5" s="1"/>
  <c r="E1562" i="5"/>
  <c r="X1562" i="5" s="1"/>
  <c r="E1563" i="5"/>
  <c r="X1563" i="5" s="1"/>
  <c r="E1564" i="5"/>
  <c r="E1565" i="5"/>
  <c r="E1566" i="5"/>
  <c r="X1566" i="5" s="1"/>
  <c r="E1567" i="5"/>
  <c r="X1567" i="5" s="1"/>
  <c r="E1568" i="5"/>
  <c r="X1568" i="5" s="1"/>
  <c r="E1569" i="5"/>
  <c r="X1569" i="5" s="1"/>
  <c r="E1570" i="5"/>
  <c r="X1570" i="5" s="1"/>
  <c r="E1571" i="5"/>
  <c r="X1571" i="5" s="1"/>
  <c r="E1572" i="5"/>
  <c r="E1573" i="5"/>
  <c r="E1574" i="5"/>
  <c r="X1574" i="5" s="1"/>
  <c r="E1575" i="5"/>
  <c r="X1575" i="5" s="1"/>
  <c r="E1576" i="5"/>
  <c r="E1577" i="5"/>
  <c r="X1577" i="5" s="1"/>
  <c r="E1578" i="5"/>
  <c r="X1578" i="5" s="1"/>
  <c r="E1579" i="5"/>
  <c r="X1579" i="5" s="1"/>
  <c r="E1580" i="5"/>
  <c r="X1580" i="5" s="1"/>
  <c r="E1581" i="5"/>
  <c r="E1582" i="5"/>
  <c r="E1583" i="5"/>
  <c r="X1583" i="5" s="1"/>
  <c r="E1584" i="5"/>
  <c r="E1585" i="5"/>
  <c r="X1585" i="5" s="1"/>
  <c r="E1586" i="5"/>
  <c r="X1586" i="5" s="1"/>
  <c r="E1587" i="5"/>
  <c r="X1587" i="5" s="1"/>
  <c r="E1588" i="5"/>
  <c r="E1589" i="5"/>
  <c r="X1589" i="5" s="1"/>
  <c r="E1590" i="5"/>
  <c r="X1590" i="5" s="1"/>
  <c r="E1591" i="5"/>
  <c r="X1591" i="5" s="1"/>
  <c r="E1592" i="5"/>
  <c r="X1592" i="5" s="1"/>
  <c r="E1593" i="5"/>
  <c r="X1593" i="5" s="1"/>
  <c r="E1594" i="5"/>
  <c r="X1594" i="5" s="1"/>
  <c r="E1595" i="5"/>
  <c r="X1595" i="5" s="1"/>
  <c r="E1596" i="5"/>
  <c r="E1597" i="5"/>
  <c r="E1598" i="5"/>
  <c r="X1598" i="5" s="1"/>
  <c r="E1599" i="5"/>
  <c r="X1599" i="5" s="1"/>
  <c r="E1600" i="5"/>
  <c r="E1601" i="5"/>
  <c r="X1601" i="5" s="1"/>
  <c r="E1602" i="5"/>
  <c r="X1602" i="5" s="1"/>
  <c r="E1603" i="5"/>
  <c r="X1603" i="5" s="1"/>
  <c r="E1604" i="5"/>
  <c r="X1604" i="5" s="1"/>
  <c r="E1605" i="5"/>
  <c r="E1606" i="5"/>
  <c r="X1606" i="5" s="1"/>
  <c r="E1607" i="5"/>
  <c r="X1607" i="5" s="1"/>
  <c r="E1608" i="5"/>
  <c r="E1609" i="5"/>
  <c r="X1609" i="5" s="1"/>
  <c r="E1610" i="5"/>
  <c r="X1610" i="5" s="1"/>
  <c r="E1611" i="5"/>
  <c r="X1611" i="5" s="1"/>
  <c r="E1612" i="5"/>
  <c r="E1613" i="5"/>
  <c r="X1613" i="5" s="1"/>
  <c r="E1614" i="5"/>
  <c r="X1614" i="5" s="1"/>
  <c r="E1615" i="5"/>
  <c r="X1615" i="5" s="1"/>
  <c r="E1616" i="5"/>
  <c r="X1616" i="5" s="1"/>
  <c r="E1617" i="5"/>
  <c r="X1617" i="5" s="1"/>
  <c r="E1618" i="5"/>
  <c r="X1618" i="5" s="1"/>
  <c r="E1619" i="5"/>
  <c r="X1619" i="5" s="1"/>
  <c r="E1620" i="5"/>
  <c r="E1621" i="5"/>
  <c r="E1622" i="5"/>
  <c r="X1622" i="5" s="1"/>
  <c r="E1623" i="5"/>
  <c r="X1623" i="5" s="1"/>
  <c r="E1624" i="5"/>
  <c r="E1625" i="5"/>
  <c r="X1625" i="5" s="1"/>
  <c r="E1626" i="5"/>
  <c r="X1626" i="5" s="1"/>
  <c r="E1627" i="5"/>
  <c r="X1627" i="5" s="1"/>
  <c r="E1628" i="5"/>
  <c r="X1628" i="5" s="1"/>
  <c r="E1629" i="5"/>
  <c r="E1630" i="5"/>
  <c r="X1630" i="5" s="1"/>
  <c r="E1631" i="5"/>
  <c r="X1631" i="5" s="1"/>
  <c r="E1632" i="5"/>
  <c r="E1633" i="5"/>
  <c r="X1633" i="5" s="1"/>
  <c r="E1634" i="5"/>
  <c r="X1634" i="5" s="1"/>
  <c r="E1635" i="5"/>
  <c r="X1635" i="5" s="1"/>
  <c r="E1636" i="5"/>
  <c r="E1637" i="5"/>
  <c r="X1637" i="5" s="1"/>
  <c r="E1638" i="5"/>
  <c r="X1638" i="5" s="1"/>
  <c r="E1639" i="5"/>
  <c r="X1639" i="5" s="1"/>
  <c r="E1640" i="5"/>
  <c r="X1640" i="5" s="1"/>
  <c r="E1641" i="5"/>
  <c r="X1641" i="5" s="1"/>
  <c r="E1642" i="5"/>
  <c r="X1642" i="5" s="1"/>
  <c r="E1643" i="5"/>
  <c r="X1643" i="5" s="1"/>
  <c r="E1644" i="5"/>
  <c r="E1645" i="5"/>
  <c r="E1646" i="5"/>
  <c r="X1646" i="5" s="1"/>
  <c r="E1647" i="5"/>
  <c r="X1647" i="5" s="1"/>
  <c r="E1648" i="5"/>
  <c r="E1649" i="5"/>
  <c r="X1649" i="5" s="1"/>
  <c r="E1650" i="5"/>
  <c r="X1650" i="5" s="1"/>
  <c r="E1651" i="5"/>
  <c r="X1651" i="5" s="1"/>
  <c r="E1652" i="5"/>
  <c r="X1652" i="5" s="1"/>
  <c r="E1653" i="5"/>
  <c r="E1654" i="5"/>
  <c r="X1654" i="5" s="1"/>
  <c r="E1655" i="5"/>
  <c r="X1655" i="5" s="1"/>
  <c r="E1656" i="5"/>
  <c r="E1657" i="5"/>
  <c r="X1657" i="5" s="1"/>
  <c r="E1658" i="5"/>
  <c r="X1658" i="5" s="1"/>
  <c r="E1659" i="5"/>
  <c r="X1659" i="5" s="1"/>
  <c r="E1660" i="5"/>
  <c r="E1661" i="5"/>
  <c r="X1661" i="5" s="1"/>
  <c r="E1662" i="5"/>
  <c r="X1662" i="5" s="1"/>
  <c r="E1663" i="5"/>
  <c r="X1663" i="5" s="1"/>
  <c r="E1664" i="5"/>
  <c r="X1664" i="5" s="1"/>
  <c r="E1665" i="5"/>
  <c r="X1665" i="5" s="1"/>
  <c r="E1666" i="5"/>
  <c r="X1666" i="5" s="1"/>
  <c r="E1667" i="5"/>
  <c r="X1667" i="5" s="1"/>
  <c r="E1668" i="5"/>
  <c r="E1669" i="5"/>
  <c r="E1670" i="5"/>
  <c r="X1670" i="5" s="1"/>
  <c r="E1671" i="5"/>
  <c r="X1671" i="5" s="1"/>
  <c r="E1672" i="5"/>
  <c r="E1673" i="5"/>
  <c r="X1673" i="5" s="1"/>
  <c r="E1674" i="5"/>
  <c r="X1674" i="5" s="1"/>
  <c r="E1675" i="5"/>
  <c r="X1675" i="5" s="1"/>
  <c r="E1676" i="5"/>
  <c r="X1676" i="5" s="1"/>
  <c r="E1677" i="5"/>
  <c r="E1678" i="5"/>
  <c r="X1678" i="5" s="1"/>
  <c r="E1679" i="5"/>
  <c r="X1679" i="5" s="1"/>
  <c r="E1680" i="5"/>
  <c r="E1681" i="5"/>
  <c r="X1681" i="5" s="1"/>
  <c r="E1682" i="5"/>
  <c r="X1682" i="5" s="1"/>
  <c r="E1683" i="5"/>
  <c r="X1683" i="5" s="1"/>
  <c r="E1684" i="5"/>
  <c r="E1685" i="5"/>
  <c r="X1685" i="5" s="1"/>
  <c r="E1686" i="5"/>
  <c r="X1686" i="5" s="1"/>
  <c r="E1687" i="5"/>
  <c r="X1687" i="5" s="1"/>
  <c r="E1688" i="5"/>
  <c r="X1688" i="5" s="1"/>
  <c r="E1689" i="5"/>
  <c r="X1689" i="5" s="1"/>
  <c r="E1690" i="5"/>
  <c r="X1690" i="5" s="1"/>
  <c r="E1691" i="5"/>
  <c r="X1691" i="5" s="1"/>
  <c r="E1692" i="5"/>
  <c r="E1693" i="5"/>
  <c r="E1694" i="5"/>
  <c r="X1694" i="5" s="1"/>
  <c r="E1695" i="5"/>
  <c r="X1695" i="5" s="1"/>
  <c r="E1696" i="5"/>
  <c r="E1697" i="5"/>
  <c r="X1697" i="5" s="1"/>
  <c r="E1698" i="5"/>
  <c r="X1698" i="5" s="1"/>
  <c r="E1699" i="5"/>
  <c r="X1699" i="5" s="1"/>
  <c r="E1700" i="5"/>
  <c r="X1700" i="5" s="1"/>
  <c r="E1701" i="5"/>
  <c r="E1702" i="5"/>
  <c r="X1702" i="5" s="1"/>
  <c r="E1703" i="5"/>
  <c r="X1703" i="5" s="1"/>
  <c r="E1704" i="5"/>
  <c r="E1705" i="5"/>
  <c r="X1705" i="5" s="1"/>
  <c r="E1706" i="5"/>
  <c r="X1706" i="5" s="1"/>
  <c r="E1707" i="5"/>
  <c r="X1707" i="5" s="1"/>
  <c r="E1708" i="5"/>
  <c r="E1709" i="5"/>
  <c r="E1710" i="5"/>
  <c r="X1710" i="5" s="1"/>
  <c r="E1711" i="5"/>
  <c r="X1711" i="5" s="1"/>
  <c r="E1712" i="5"/>
  <c r="X1712" i="5" s="1"/>
  <c r="E1713" i="5"/>
  <c r="X1713" i="5" s="1"/>
  <c r="E1714" i="5"/>
  <c r="X1714" i="5" s="1"/>
  <c r="E1715" i="5"/>
  <c r="X1715" i="5" s="1"/>
  <c r="E1716" i="5"/>
  <c r="E1717" i="5"/>
  <c r="E1718" i="5"/>
  <c r="X1718" i="5" s="1"/>
  <c r="E1719" i="5"/>
  <c r="X1719" i="5" s="1"/>
  <c r="E1720" i="5"/>
  <c r="E1721" i="5"/>
  <c r="X1721" i="5" s="1"/>
  <c r="E1722" i="5"/>
  <c r="X1722" i="5" s="1"/>
  <c r="E1723" i="5"/>
  <c r="X1723" i="5" s="1"/>
  <c r="E1724" i="5"/>
  <c r="X1724" i="5" s="1"/>
  <c r="E1725" i="5"/>
  <c r="E1726" i="5"/>
  <c r="X1726" i="5" s="1"/>
  <c r="E1727" i="5"/>
  <c r="X1727" i="5" s="1"/>
  <c r="E1728" i="5"/>
  <c r="E1729" i="5"/>
  <c r="X1729" i="5" s="1"/>
  <c r="E1730" i="5"/>
  <c r="X1730" i="5" s="1"/>
  <c r="E1731" i="5"/>
  <c r="X1731" i="5" s="1"/>
  <c r="E1732" i="5"/>
  <c r="E1733" i="5"/>
  <c r="X1733" i="5" s="1"/>
  <c r="E1734" i="5"/>
  <c r="X1734" i="5" s="1"/>
  <c r="E1735" i="5"/>
  <c r="X1735" i="5" s="1"/>
  <c r="E1736" i="5"/>
  <c r="X1736" i="5" s="1"/>
  <c r="E1737" i="5"/>
  <c r="X1737" i="5" s="1"/>
  <c r="E1738" i="5"/>
  <c r="X1738" i="5" s="1"/>
  <c r="E1739" i="5"/>
  <c r="X1739" i="5" s="1"/>
  <c r="E1740" i="5"/>
  <c r="E1741" i="5"/>
  <c r="E1742" i="5"/>
  <c r="X1742" i="5" s="1"/>
  <c r="E1743" i="5"/>
  <c r="X1743" i="5" s="1"/>
  <c r="E1744" i="5"/>
  <c r="E1745" i="5"/>
  <c r="X1745" i="5" s="1"/>
  <c r="E1746" i="5"/>
  <c r="X1746" i="5" s="1"/>
  <c r="E1747" i="5"/>
  <c r="X1747" i="5" s="1"/>
  <c r="E1748" i="5"/>
  <c r="X1748" i="5" s="1"/>
  <c r="E1749" i="5"/>
  <c r="E1750" i="5"/>
  <c r="X1750" i="5" s="1"/>
  <c r="E1751" i="5"/>
  <c r="X1751" i="5" s="1"/>
  <c r="E1752" i="5"/>
  <c r="E1753" i="5"/>
  <c r="X1753" i="5" s="1"/>
  <c r="E1754" i="5"/>
  <c r="X1754" i="5" s="1"/>
  <c r="E1755" i="5"/>
  <c r="X1755" i="5" s="1"/>
  <c r="E1756" i="5"/>
  <c r="E1757" i="5"/>
  <c r="X1757" i="5" s="1"/>
  <c r="E1758" i="5"/>
  <c r="X1758" i="5" s="1"/>
  <c r="E1759" i="5"/>
  <c r="X1759" i="5" s="1"/>
  <c r="E1760" i="5"/>
  <c r="X1760" i="5" s="1"/>
  <c r="E1761" i="5"/>
  <c r="X1761" i="5" s="1"/>
  <c r="E1762" i="5"/>
  <c r="X1762" i="5" s="1"/>
  <c r="E1763" i="5"/>
  <c r="X1763" i="5" s="1"/>
  <c r="E1764" i="5"/>
  <c r="E1765" i="5"/>
  <c r="E1766" i="5"/>
  <c r="X1766" i="5" s="1"/>
  <c r="E1767" i="5"/>
  <c r="X1767" i="5" s="1"/>
  <c r="E1768" i="5"/>
  <c r="E1769" i="5"/>
  <c r="X1769" i="5" s="1"/>
  <c r="E1770" i="5"/>
  <c r="X1770" i="5" s="1"/>
  <c r="E1771" i="5"/>
  <c r="X1771" i="5" s="1"/>
  <c r="E1772" i="5"/>
  <c r="X1772" i="5" s="1"/>
  <c r="E1773" i="5"/>
  <c r="E1774" i="5"/>
  <c r="X1774" i="5" s="1"/>
  <c r="E1775" i="5"/>
  <c r="X1775" i="5" s="1"/>
  <c r="E1776" i="5"/>
  <c r="E1777" i="5"/>
  <c r="X1777" i="5" s="1"/>
  <c r="E1778" i="5"/>
  <c r="X1778" i="5" s="1"/>
  <c r="E1779" i="5"/>
  <c r="X1779" i="5" s="1"/>
  <c r="E1780" i="5"/>
  <c r="E1781" i="5"/>
  <c r="X1781" i="5" s="1"/>
  <c r="E1782" i="5"/>
  <c r="X1782" i="5" s="1"/>
  <c r="E1783" i="5"/>
  <c r="X1783" i="5" s="1"/>
  <c r="E1784" i="5"/>
  <c r="X1784" i="5" s="1"/>
  <c r="E1785" i="5"/>
  <c r="X1785" i="5" s="1"/>
  <c r="E1786" i="5"/>
  <c r="X1786" i="5" s="1"/>
  <c r="E1787" i="5"/>
  <c r="X1787" i="5" s="1"/>
  <c r="E1788" i="5"/>
  <c r="E1789" i="5"/>
  <c r="E1790" i="5"/>
  <c r="X1790" i="5" s="1"/>
  <c r="E1791" i="5"/>
  <c r="X1791" i="5" s="1"/>
  <c r="E1792" i="5"/>
  <c r="E1793" i="5"/>
  <c r="X1793" i="5" s="1"/>
  <c r="E1794" i="5"/>
  <c r="X1794" i="5" s="1"/>
  <c r="E1795" i="5"/>
  <c r="X1795" i="5" s="1"/>
  <c r="E1796" i="5"/>
  <c r="X1796" i="5" s="1"/>
  <c r="E1797" i="5"/>
  <c r="E1798" i="5"/>
  <c r="X1798" i="5" s="1"/>
  <c r="E1799" i="5"/>
  <c r="X1799" i="5" s="1"/>
  <c r="E1800" i="5"/>
  <c r="E1801" i="5"/>
  <c r="E1802" i="5"/>
  <c r="X1802" i="5" s="1"/>
  <c r="E1803" i="5"/>
  <c r="X1803" i="5" s="1"/>
  <c r="E1804" i="5"/>
  <c r="E1805" i="5"/>
  <c r="X1805" i="5" s="1"/>
  <c r="E1806" i="5"/>
  <c r="X1806" i="5" s="1"/>
  <c r="E1807" i="5"/>
  <c r="X1807" i="5" s="1"/>
  <c r="E1808" i="5"/>
  <c r="X1808" i="5" s="1"/>
  <c r="E1809" i="5"/>
  <c r="X1809" i="5" s="1"/>
  <c r="E1810" i="5"/>
  <c r="X1810" i="5" s="1"/>
  <c r="E1811" i="5"/>
  <c r="X1811" i="5" s="1"/>
  <c r="E1812" i="5"/>
  <c r="E1813" i="5"/>
  <c r="E1814" i="5"/>
  <c r="X1814" i="5" s="1"/>
  <c r="E1815" i="5"/>
  <c r="X1815" i="5" s="1"/>
  <c r="E1816" i="5"/>
  <c r="E1817" i="5"/>
  <c r="X1817" i="5" s="1"/>
  <c r="E1818" i="5"/>
  <c r="X1818" i="5" s="1"/>
  <c r="E1819" i="5"/>
  <c r="X1819" i="5" s="1"/>
  <c r="E1820" i="5"/>
  <c r="X1820" i="5" s="1"/>
  <c r="E1821" i="5"/>
  <c r="E1822" i="5"/>
  <c r="X1822" i="5" s="1"/>
  <c r="E1823" i="5"/>
  <c r="X1823" i="5" s="1"/>
  <c r="E1824" i="5"/>
  <c r="E1825" i="5"/>
  <c r="X1825" i="5" s="1"/>
  <c r="E1826" i="5"/>
  <c r="X1826" i="5" s="1"/>
  <c r="E1827" i="5"/>
  <c r="X1827" i="5" s="1"/>
  <c r="E1828" i="5"/>
  <c r="E1829" i="5"/>
  <c r="E1830" i="5"/>
  <c r="X1830" i="5" s="1"/>
  <c r="E1831" i="5"/>
  <c r="X1831" i="5" s="1"/>
  <c r="E1832" i="5"/>
  <c r="X1832" i="5" s="1"/>
  <c r="E1833" i="5"/>
  <c r="X1833" i="5" s="1"/>
  <c r="E1834" i="5"/>
  <c r="E1835" i="5"/>
  <c r="X1835" i="5" s="1"/>
  <c r="E1836" i="5"/>
  <c r="E1837" i="5"/>
  <c r="E1838" i="5"/>
  <c r="X1838" i="5" s="1"/>
  <c r="E1839" i="5"/>
  <c r="X1839" i="5" s="1"/>
  <c r="E1840" i="5"/>
  <c r="E1841" i="5"/>
  <c r="X1841" i="5" s="1"/>
  <c r="E1842" i="5"/>
  <c r="X1842" i="5" s="1"/>
  <c r="E1843" i="5"/>
  <c r="X1843" i="5" s="1"/>
  <c r="E1844" i="5"/>
  <c r="X1844" i="5" s="1"/>
  <c r="E1845" i="5"/>
  <c r="E1846" i="5"/>
  <c r="X1846" i="5" s="1"/>
  <c r="E1847" i="5"/>
  <c r="X1847" i="5" s="1"/>
  <c r="E1848" i="5"/>
  <c r="E1849" i="5"/>
  <c r="X1849" i="5" s="1"/>
  <c r="E1850" i="5"/>
  <c r="X1850" i="5" s="1"/>
  <c r="E1851" i="5"/>
  <c r="X1851" i="5" s="1"/>
  <c r="E1852" i="5"/>
  <c r="E1853" i="5"/>
  <c r="X1853" i="5" s="1"/>
  <c r="E1854" i="5"/>
  <c r="X1854" i="5" s="1"/>
  <c r="E1855" i="5"/>
  <c r="X1855" i="5" s="1"/>
  <c r="E1856" i="5"/>
  <c r="X1856" i="5" s="1"/>
  <c r="E1857" i="5"/>
  <c r="X1857" i="5" s="1"/>
  <c r="E1858" i="5"/>
  <c r="X1858" i="5" s="1"/>
  <c r="E1859" i="5"/>
  <c r="X1859" i="5" s="1"/>
  <c r="E1860" i="5"/>
  <c r="E1861" i="5"/>
  <c r="E1862" i="5"/>
  <c r="X1862" i="5" s="1"/>
  <c r="E1863" i="5"/>
  <c r="X1863" i="5" s="1"/>
  <c r="E1864" i="5"/>
  <c r="E1865" i="5"/>
  <c r="X1865" i="5" s="1"/>
  <c r="E1866" i="5"/>
  <c r="X1866" i="5" s="1"/>
  <c r="E1867" i="5"/>
  <c r="X1867" i="5" s="1"/>
  <c r="E1868" i="5"/>
  <c r="X1868" i="5" s="1"/>
  <c r="E1869" i="5"/>
  <c r="E1870" i="5"/>
  <c r="X1870" i="5" s="1"/>
  <c r="E1871" i="5"/>
  <c r="X1871" i="5" s="1"/>
  <c r="E1872" i="5"/>
  <c r="E1873" i="5"/>
  <c r="X1873" i="5" s="1"/>
  <c r="E1874" i="5"/>
  <c r="X1874" i="5" s="1"/>
  <c r="E1875" i="5"/>
  <c r="X1875" i="5" s="1"/>
  <c r="E1876" i="5"/>
  <c r="E1877" i="5"/>
  <c r="X1877" i="5" s="1"/>
  <c r="E1878" i="5"/>
  <c r="X1878" i="5" s="1"/>
  <c r="E1879" i="5"/>
  <c r="X1879" i="5" s="1"/>
  <c r="E1880" i="5"/>
  <c r="X1880" i="5" s="1"/>
  <c r="E1881" i="5"/>
  <c r="X1881" i="5" s="1"/>
  <c r="E1882" i="5"/>
  <c r="X1882" i="5" s="1"/>
  <c r="E1883" i="5"/>
  <c r="X1883" i="5" s="1"/>
  <c r="E1884" i="5"/>
  <c r="E1885" i="5"/>
  <c r="E1886" i="5"/>
  <c r="X1886" i="5" s="1"/>
  <c r="E1887" i="5"/>
  <c r="X1887" i="5" s="1"/>
  <c r="E1888" i="5"/>
  <c r="E1889" i="5"/>
  <c r="X1889" i="5" s="1"/>
  <c r="E1890" i="5"/>
  <c r="X1890" i="5" s="1"/>
  <c r="E1891" i="5"/>
  <c r="X1891" i="5" s="1"/>
  <c r="E1892" i="5"/>
  <c r="X1892" i="5" s="1"/>
  <c r="E1893" i="5"/>
  <c r="E1894" i="5"/>
  <c r="X1894" i="5" s="1"/>
  <c r="E1895" i="5"/>
  <c r="X1895" i="5" s="1"/>
  <c r="E1896" i="5"/>
  <c r="E1897" i="5"/>
  <c r="X1897" i="5" s="1"/>
  <c r="E1898" i="5"/>
  <c r="X1898" i="5" s="1"/>
  <c r="E1899" i="5"/>
  <c r="X1899" i="5" s="1"/>
  <c r="E1900" i="5"/>
  <c r="E1901" i="5"/>
  <c r="X1901" i="5" s="1"/>
  <c r="E1902" i="5"/>
  <c r="X1902" i="5" s="1"/>
  <c r="E1903" i="5"/>
  <c r="X1903" i="5" s="1"/>
  <c r="E1904" i="5"/>
  <c r="X1904" i="5" s="1"/>
  <c r="E1905" i="5"/>
  <c r="X1905" i="5" s="1"/>
  <c r="E1906" i="5"/>
  <c r="X1906" i="5" s="1"/>
  <c r="E1907" i="5"/>
  <c r="X1907" i="5" s="1"/>
  <c r="E1908" i="5"/>
  <c r="E1909" i="5"/>
  <c r="E1910" i="5"/>
  <c r="X1910" i="5" s="1"/>
  <c r="E1911" i="5"/>
  <c r="X1911" i="5" s="1"/>
  <c r="E1912" i="5"/>
  <c r="E1913" i="5"/>
  <c r="X1913" i="5" s="1"/>
  <c r="E1914" i="5"/>
  <c r="X1914" i="5" s="1"/>
  <c r="E1915" i="5"/>
  <c r="X1915" i="5" s="1"/>
  <c r="E1916" i="5"/>
  <c r="X1916" i="5" s="1"/>
  <c r="E1917" i="5"/>
  <c r="E1918" i="5"/>
  <c r="X1918" i="5" s="1"/>
  <c r="E1919" i="5"/>
  <c r="X1919" i="5" s="1"/>
  <c r="E1920" i="5"/>
  <c r="E1921" i="5"/>
  <c r="X1921" i="5" s="1"/>
  <c r="E1922" i="5"/>
  <c r="X1922" i="5" s="1"/>
  <c r="E1923" i="5"/>
  <c r="X1923" i="5" s="1"/>
  <c r="E1924" i="5"/>
  <c r="E1925" i="5"/>
  <c r="X1925" i="5" s="1"/>
  <c r="E1926" i="5"/>
  <c r="X1926" i="5" s="1"/>
  <c r="E1927" i="5"/>
  <c r="X1927" i="5" s="1"/>
  <c r="E1928" i="5"/>
  <c r="X1928" i="5" s="1"/>
  <c r="E1929" i="5"/>
  <c r="X1929" i="5" s="1"/>
  <c r="E1930" i="5"/>
  <c r="X1930" i="5" s="1"/>
  <c r="E1931" i="5"/>
  <c r="X1931" i="5" s="1"/>
  <c r="E1932" i="5"/>
  <c r="E1933" i="5"/>
  <c r="E1934" i="5"/>
  <c r="X1934" i="5" s="1"/>
  <c r="E1935" i="5"/>
  <c r="X1935" i="5" s="1"/>
  <c r="E1936" i="5"/>
  <c r="E1937" i="5"/>
  <c r="X1937" i="5" s="1"/>
  <c r="E1938" i="5"/>
  <c r="X1938" i="5" s="1"/>
  <c r="E1939" i="5"/>
  <c r="X1939" i="5" s="1"/>
  <c r="E1940" i="5"/>
  <c r="X1940" i="5" s="1"/>
  <c r="E1941" i="5"/>
  <c r="E1942" i="5"/>
  <c r="X1942" i="5" s="1"/>
  <c r="E1943" i="5"/>
  <c r="E1944" i="5"/>
  <c r="E1945" i="5"/>
  <c r="X1945" i="5" s="1"/>
  <c r="E1946" i="5"/>
  <c r="X1946" i="5" s="1"/>
  <c r="E1947" i="5"/>
  <c r="X1947" i="5" s="1"/>
  <c r="E1948" i="5"/>
  <c r="E1949" i="5"/>
  <c r="X1949" i="5" s="1"/>
  <c r="E1950" i="5"/>
  <c r="X1950" i="5" s="1"/>
  <c r="E1951" i="5"/>
  <c r="X1951" i="5" s="1"/>
  <c r="E1952" i="5"/>
  <c r="X1952" i="5" s="1"/>
  <c r="E1953" i="5"/>
  <c r="X1953" i="5" s="1"/>
  <c r="E1954" i="5"/>
  <c r="X1954" i="5" s="1"/>
  <c r="E1955" i="5"/>
  <c r="X1955" i="5" s="1"/>
  <c r="E1956" i="5"/>
  <c r="E1957" i="5"/>
  <c r="E1958" i="5"/>
  <c r="X1958" i="5" s="1"/>
  <c r="E1959" i="5"/>
  <c r="X1959" i="5" s="1"/>
  <c r="E1960" i="5"/>
  <c r="E1961" i="5"/>
  <c r="X1961" i="5" s="1"/>
  <c r="E1962" i="5"/>
  <c r="X1962" i="5" s="1"/>
  <c r="E1963" i="5"/>
  <c r="X1963" i="5" s="1"/>
  <c r="E1964" i="5"/>
  <c r="X1964" i="5" s="1"/>
  <c r="E1965" i="5"/>
  <c r="E1966" i="5"/>
  <c r="X1966" i="5" s="1"/>
  <c r="E1967" i="5"/>
  <c r="X1967" i="5" s="1"/>
  <c r="E1968" i="5"/>
  <c r="E1969" i="5"/>
  <c r="X1969" i="5" s="1"/>
  <c r="E1970" i="5"/>
  <c r="X1970" i="5" s="1"/>
  <c r="E1971" i="5"/>
  <c r="X1971" i="5" s="1"/>
  <c r="E1972" i="5"/>
  <c r="E1973" i="5"/>
  <c r="X1973" i="5" s="1"/>
  <c r="E1974" i="5"/>
  <c r="X1974" i="5" s="1"/>
  <c r="E1975" i="5"/>
  <c r="X1975" i="5" s="1"/>
  <c r="E1976" i="5"/>
  <c r="X1976" i="5" s="1"/>
  <c r="E1977" i="5"/>
  <c r="X1977" i="5" s="1"/>
  <c r="E1978" i="5"/>
  <c r="X1978" i="5" s="1"/>
  <c r="E1979" i="5"/>
  <c r="X1979" i="5" s="1"/>
  <c r="E1980" i="5"/>
  <c r="E1981" i="5"/>
  <c r="E1982" i="5"/>
  <c r="X1982" i="5" s="1"/>
  <c r="E1983" i="5"/>
  <c r="X1983" i="5" s="1"/>
  <c r="E1984" i="5"/>
  <c r="E1985" i="5"/>
  <c r="X1985" i="5" s="1"/>
  <c r="E1986" i="5"/>
  <c r="X1986" i="5" s="1"/>
  <c r="E1987" i="5"/>
  <c r="X1987" i="5" s="1"/>
  <c r="E1988" i="5"/>
  <c r="X1988" i="5" s="1"/>
  <c r="E1989" i="5"/>
  <c r="E1990" i="5"/>
  <c r="X1990" i="5" s="1"/>
  <c r="E1991" i="5"/>
  <c r="X1991" i="5" s="1"/>
  <c r="E1992" i="5"/>
  <c r="E1993" i="5"/>
  <c r="X1993" i="5" s="1"/>
  <c r="E1994" i="5"/>
  <c r="X1994" i="5" s="1"/>
  <c r="E1995" i="5"/>
  <c r="X1995" i="5" s="1"/>
  <c r="E1996" i="5"/>
  <c r="E1997" i="5"/>
  <c r="X1997" i="5" s="1"/>
  <c r="E1998" i="5"/>
  <c r="X1998" i="5" s="1"/>
  <c r="E1999" i="5"/>
  <c r="X1999" i="5" s="1"/>
  <c r="E2000" i="5"/>
  <c r="X2000" i="5" s="1"/>
  <c r="E2001" i="5"/>
  <c r="X2001" i="5" s="1"/>
  <c r="E2002" i="5"/>
  <c r="X2002" i="5" s="1"/>
  <c r="E2003" i="5"/>
  <c r="X2003" i="5" s="1"/>
  <c r="E2004" i="5"/>
  <c r="E2005" i="5"/>
  <c r="E2006" i="5"/>
  <c r="X2006" i="5" s="1"/>
  <c r="E2007" i="5"/>
  <c r="X2007" i="5" s="1"/>
  <c r="E2008" i="5"/>
  <c r="E2009" i="5"/>
  <c r="X2009" i="5" s="1"/>
  <c r="E2010" i="5"/>
  <c r="X2010" i="5" s="1"/>
  <c r="E2011" i="5"/>
  <c r="X2011" i="5" s="1"/>
  <c r="E2012" i="5"/>
  <c r="X2012" i="5" s="1"/>
  <c r="E2013" i="5"/>
  <c r="E2014" i="5"/>
  <c r="X2014" i="5" s="1"/>
  <c r="E2015" i="5"/>
  <c r="X2015" i="5" s="1"/>
  <c r="E2016" i="5"/>
  <c r="E2017" i="5"/>
  <c r="X2017" i="5" s="1"/>
  <c r="E2018" i="5"/>
  <c r="X2018" i="5" s="1"/>
  <c r="E2019" i="5"/>
  <c r="X2019" i="5" s="1"/>
  <c r="E2020" i="5"/>
  <c r="E2021" i="5"/>
  <c r="X2021" i="5" s="1"/>
  <c r="E2022" i="5"/>
  <c r="X2022" i="5" s="1"/>
  <c r="E2023" i="5"/>
  <c r="X2023" i="5" s="1"/>
  <c r="E2024" i="5"/>
  <c r="X2024" i="5" s="1"/>
  <c r="E2025" i="5"/>
  <c r="X2025" i="5" s="1"/>
  <c r="E2026" i="5"/>
  <c r="X2026" i="5" s="1"/>
  <c r="E2027" i="5"/>
  <c r="X2027" i="5" s="1"/>
  <c r="E2028" i="5"/>
  <c r="E2029" i="5"/>
  <c r="E2030" i="5"/>
  <c r="X2030" i="5" s="1"/>
  <c r="E2031" i="5"/>
  <c r="X2031" i="5" s="1"/>
  <c r="E2032" i="5"/>
  <c r="E2033" i="5"/>
  <c r="X2033" i="5" s="1"/>
  <c r="E2034" i="5"/>
  <c r="X2034" i="5" s="1"/>
  <c r="E2035" i="5"/>
  <c r="X2035" i="5" s="1"/>
  <c r="E2036" i="5"/>
  <c r="X2036" i="5" s="1"/>
  <c r="E2037" i="5"/>
  <c r="E2038" i="5"/>
  <c r="X2038" i="5" s="1"/>
  <c r="E2039" i="5"/>
  <c r="X2039" i="5" s="1"/>
  <c r="E2040" i="5"/>
  <c r="E2041" i="5"/>
  <c r="X2041" i="5" s="1"/>
  <c r="E2042" i="5"/>
  <c r="X2042" i="5" s="1"/>
  <c r="E2043" i="5"/>
  <c r="X2043" i="5" s="1"/>
  <c r="E2044" i="5"/>
  <c r="E2045" i="5"/>
  <c r="X2045" i="5" s="1"/>
  <c r="E2046" i="5"/>
  <c r="X2046" i="5" s="1"/>
  <c r="E2047" i="5"/>
  <c r="X2047" i="5" s="1"/>
  <c r="E2048" i="5"/>
  <c r="X2048" i="5" s="1"/>
  <c r="E2049" i="5"/>
  <c r="E2050" i="5"/>
  <c r="X2050" i="5" s="1"/>
  <c r="E2051" i="5"/>
  <c r="X2051" i="5" s="1"/>
  <c r="E2052" i="5"/>
  <c r="E2053" i="5"/>
  <c r="E2054" i="5"/>
  <c r="X2054" i="5" s="1"/>
  <c r="E2055" i="5"/>
  <c r="X2055" i="5" s="1"/>
  <c r="E2056" i="5"/>
  <c r="E2057" i="5"/>
  <c r="X2057" i="5" s="1"/>
  <c r="E2058" i="5"/>
  <c r="X2058" i="5" s="1"/>
  <c r="E2059" i="5"/>
  <c r="X2059" i="5" s="1"/>
  <c r="E2060" i="5"/>
  <c r="X2060" i="5" s="1"/>
  <c r="E2061" i="5"/>
  <c r="E2062" i="5"/>
  <c r="X2062" i="5" s="1"/>
  <c r="E2063" i="5"/>
  <c r="X2063" i="5" s="1"/>
  <c r="E2064" i="5"/>
  <c r="E2065" i="5"/>
  <c r="X2065" i="5" s="1"/>
  <c r="E2066" i="5"/>
  <c r="X2066" i="5" s="1"/>
  <c r="E2067" i="5"/>
  <c r="X2067" i="5" s="1"/>
  <c r="E2068" i="5"/>
  <c r="E2069" i="5"/>
  <c r="X2069" i="5" s="1"/>
  <c r="E2070" i="5"/>
  <c r="X2070" i="5" s="1"/>
  <c r="E2071" i="5"/>
  <c r="X2071" i="5" s="1"/>
  <c r="E2072" i="5"/>
  <c r="X2072" i="5" s="1"/>
  <c r="E2073" i="5"/>
  <c r="X2073" i="5" s="1"/>
  <c r="E2074" i="5"/>
  <c r="X2074" i="5" s="1"/>
  <c r="E2075" i="5"/>
  <c r="X2075" i="5" s="1"/>
  <c r="E2076" i="5"/>
  <c r="E2077" i="5"/>
  <c r="E2078" i="5"/>
  <c r="X2078" i="5" s="1"/>
  <c r="E2079" i="5"/>
  <c r="X2079" i="5" s="1"/>
  <c r="E2080" i="5"/>
  <c r="E2081" i="5"/>
  <c r="X2081" i="5" s="1"/>
  <c r="E2082" i="5"/>
  <c r="X2082" i="5" s="1"/>
  <c r="E2083" i="5"/>
  <c r="X2083" i="5" s="1"/>
  <c r="E2084" i="5"/>
  <c r="X2084" i="5" s="1"/>
  <c r="E2085" i="5"/>
  <c r="E2086" i="5"/>
  <c r="E2087" i="5"/>
  <c r="X2087" i="5" s="1"/>
  <c r="E2088" i="5"/>
  <c r="E2089" i="5"/>
  <c r="X2089" i="5" s="1"/>
  <c r="E2090" i="5"/>
  <c r="X2090" i="5" s="1"/>
  <c r="E2091" i="5"/>
  <c r="X2091" i="5" s="1"/>
  <c r="E2092" i="5"/>
  <c r="E2093" i="5"/>
  <c r="X2093" i="5" s="1"/>
  <c r="E2094" i="5"/>
  <c r="X2094" i="5" s="1"/>
  <c r="E2095" i="5"/>
  <c r="X2095" i="5" s="1"/>
  <c r="E2096" i="5"/>
  <c r="X2096" i="5" s="1"/>
  <c r="E2097" i="5"/>
  <c r="X2097" i="5" s="1"/>
  <c r="E2098" i="5"/>
  <c r="X2098" i="5" s="1"/>
  <c r="E2099" i="5"/>
  <c r="X2099" i="5" s="1"/>
  <c r="E2100" i="5"/>
  <c r="E2101" i="5"/>
  <c r="E2102" i="5"/>
  <c r="X2102" i="5" s="1"/>
  <c r="E2103" i="5"/>
  <c r="X2103" i="5" s="1"/>
  <c r="E2104" i="5"/>
  <c r="E2105" i="5"/>
  <c r="X2105" i="5" s="1"/>
  <c r="E2106" i="5"/>
  <c r="X2106" i="5" s="1"/>
  <c r="E2107" i="5"/>
  <c r="X2107" i="5" s="1"/>
  <c r="E2108" i="5"/>
  <c r="X2108" i="5" s="1"/>
  <c r="E2109" i="5"/>
  <c r="E2110" i="5"/>
  <c r="X2110" i="5" s="1"/>
  <c r="E2111" i="5"/>
  <c r="X2111" i="5" s="1"/>
  <c r="E2112" i="5"/>
  <c r="E2113" i="5"/>
  <c r="X2113" i="5" s="1"/>
  <c r="E2114" i="5"/>
  <c r="X2114" i="5" s="1"/>
  <c r="E2115" i="5"/>
  <c r="X2115" i="5" s="1"/>
  <c r="E2116" i="5"/>
  <c r="E2117" i="5"/>
  <c r="X2117" i="5" s="1"/>
  <c r="E2118" i="5"/>
  <c r="X2118" i="5" s="1"/>
  <c r="E2119" i="5"/>
  <c r="X2119" i="5" s="1"/>
  <c r="E2120" i="5"/>
  <c r="X2120" i="5" s="1"/>
  <c r="E2121" i="5"/>
  <c r="X2121" i="5" s="1"/>
  <c r="E2122" i="5"/>
  <c r="X2122" i="5" s="1"/>
  <c r="E2123" i="5"/>
  <c r="X2123" i="5" s="1"/>
  <c r="E2124" i="5"/>
  <c r="E2125" i="5"/>
  <c r="E2126" i="5"/>
  <c r="X2126" i="5" s="1"/>
  <c r="E2127" i="5"/>
  <c r="X2127" i="5" s="1"/>
  <c r="E2128" i="5"/>
  <c r="E2129" i="5"/>
  <c r="X2129" i="5" s="1"/>
  <c r="E2130" i="5"/>
  <c r="X2130" i="5" s="1"/>
  <c r="E2131" i="5"/>
  <c r="X2131" i="5" s="1"/>
  <c r="E2132" i="5"/>
  <c r="X2132" i="5" s="1"/>
  <c r="E2133" i="5"/>
  <c r="E2134" i="5"/>
  <c r="X2134" i="5" s="1"/>
  <c r="E2135" i="5"/>
  <c r="X2135" i="5" s="1"/>
  <c r="E2136" i="5"/>
  <c r="E2137" i="5"/>
  <c r="E2138" i="5"/>
  <c r="X2138" i="5" s="1"/>
  <c r="E2139" i="5"/>
  <c r="X2139" i="5" s="1"/>
  <c r="E2140" i="5"/>
  <c r="E2141" i="5"/>
  <c r="X2141" i="5" s="1"/>
  <c r="E2142" i="5"/>
  <c r="X2142" i="5" s="1"/>
  <c r="E2143" i="5"/>
  <c r="X2143" i="5" s="1"/>
  <c r="E2144" i="5"/>
  <c r="X2144" i="5" s="1"/>
  <c r="E2145" i="5"/>
  <c r="X2145" i="5" s="1"/>
  <c r="E2146" i="5"/>
  <c r="X2146" i="5" s="1"/>
  <c r="E2147" i="5"/>
  <c r="X2147" i="5" s="1"/>
  <c r="E2148" i="5"/>
  <c r="E2149" i="5"/>
  <c r="E2150" i="5"/>
  <c r="X2150" i="5" s="1"/>
  <c r="E2151" i="5"/>
  <c r="X2151" i="5" s="1"/>
  <c r="E2152" i="5"/>
  <c r="E2153" i="5"/>
  <c r="X2153" i="5" s="1"/>
  <c r="E2154" i="5"/>
  <c r="X2154" i="5" s="1"/>
  <c r="E2155" i="5"/>
  <c r="X2155" i="5" s="1"/>
  <c r="E2156" i="5"/>
  <c r="X2156" i="5" s="1"/>
  <c r="E2157" i="5"/>
  <c r="E2158" i="5"/>
  <c r="X2158" i="5" s="1"/>
  <c r="E2159" i="5"/>
  <c r="X2159" i="5" s="1"/>
  <c r="E2160" i="5"/>
  <c r="E2161" i="5"/>
  <c r="E2162" i="5"/>
  <c r="X2162" i="5" s="1"/>
  <c r="E2163" i="5"/>
  <c r="X2163" i="5" s="1"/>
  <c r="E2164" i="5"/>
  <c r="E2165" i="5"/>
  <c r="X2165" i="5" s="1"/>
  <c r="E2166" i="5"/>
  <c r="X2166" i="5" s="1"/>
  <c r="E2167" i="5"/>
  <c r="X2167" i="5" s="1"/>
  <c r="E2168" i="5"/>
  <c r="X2168" i="5" s="1"/>
  <c r="E2169" i="5"/>
  <c r="X2169" i="5" s="1"/>
  <c r="E2170" i="5"/>
  <c r="X2170" i="5" s="1"/>
  <c r="E2171" i="5"/>
  <c r="X2171" i="5" s="1"/>
  <c r="E2172" i="5"/>
  <c r="E2173" i="5"/>
  <c r="E2174" i="5"/>
  <c r="X2174" i="5" s="1"/>
  <c r="E2175" i="5"/>
  <c r="X2175" i="5" s="1"/>
  <c r="E2176" i="5"/>
  <c r="E2177" i="5"/>
  <c r="X2177" i="5" s="1"/>
  <c r="E2178" i="5"/>
  <c r="X2178" i="5" s="1"/>
  <c r="E2179" i="5"/>
  <c r="X2179" i="5" s="1"/>
  <c r="E2180" i="5"/>
  <c r="X2180" i="5" s="1"/>
  <c r="E2181" i="5"/>
  <c r="E2182" i="5"/>
  <c r="X2182" i="5" s="1"/>
  <c r="E2183" i="5"/>
  <c r="X2183" i="5" s="1"/>
  <c r="E2184" i="5"/>
  <c r="E2185" i="5"/>
  <c r="X2185" i="5" s="1"/>
  <c r="E2186" i="5"/>
  <c r="X2186" i="5" s="1"/>
  <c r="E2187" i="5"/>
  <c r="X2187" i="5" s="1"/>
  <c r="E2188" i="5"/>
  <c r="E2189" i="5"/>
  <c r="X2189" i="5" s="1"/>
  <c r="E2190" i="5"/>
  <c r="X2190" i="5" s="1"/>
  <c r="E2191" i="5"/>
  <c r="X2191" i="5" s="1"/>
  <c r="E2192" i="5"/>
  <c r="X2192" i="5" s="1"/>
  <c r="E2193" i="5"/>
  <c r="X2193" i="5" s="1"/>
  <c r="E2194" i="5"/>
  <c r="X2194" i="5" s="1"/>
  <c r="E2195" i="5"/>
  <c r="X2195" i="5" s="1"/>
  <c r="E2196" i="5"/>
  <c r="E2197" i="5"/>
  <c r="E2198" i="5"/>
  <c r="X2198" i="5" s="1"/>
  <c r="E2199" i="5"/>
  <c r="X2199" i="5" s="1"/>
  <c r="E2200" i="5"/>
  <c r="E2201" i="5"/>
  <c r="X2201" i="5" s="1"/>
  <c r="E2202" i="5"/>
  <c r="X2202" i="5" s="1"/>
  <c r="E2203" i="5"/>
  <c r="X2203" i="5" s="1"/>
  <c r="E2204" i="5"/>
  <c r="X2204" i="5" s="1"/>
  <c r="E2205" i="5"/>
  <c r="E2206" i="5"/>
  <c r="X2206" i="5" s="1"/>
  <c r="E2207" i="5"/>
  <c r="X2207" i="5" s="1"/>
  <c r="E2208" i="5"/>
  <c r="E2209" i="5"/>
  <c r="X2209" i="5" s="1"/>
  <c r="E2210" i="5"/>
  <c r="X2210" i="5" s="1"/>
  <c r="E2211" i="5"/>
  <c r="X2211" i="5" s="1"/>
  <c r="E2212" i="5"/>
  <c r="E2213" i="5"/>
  <c r="X2213" i="5" s="1"/>
  <c r="E2214" i="5"/>
  <c r="X2214" i="5" s="1"/>
  <c r="E2215" i="5"/>
  <c r="X2215" i="5" s="1"/>
  <c r="E2216" i="5"/>
  <c r="X2216" i="5" s="1"/>
  <c r="E2217" i="5"/>
  <c r="X2217" i="5" s="1"/>
  <c r="E2218" i="5"/>
  <c r="X2218" i="5" s="1"/>
  <c r="E2219" i="5"/>
  <c r="X2219" i="5" s="1"/>
  <c r="E2220" i="5"/>
  <c r="E2221" i="5"/>
  <c r="E2222" i="5"/>
  <c r="X2222" i="5" s="1"/>
  <c r="E2223" i="5"/>
  <c r="X2223" i="5" s="1"/>
  <c r="E2224" i="5"/>
  <c r="E2225" i="5"/>
  <c r="X2225" i="5" s="1"/>
  <c r="E2226" i="5"/>
  <c r="X2226" i="5" s="1"/>
  <c r="E2227" i="5"/>
  <c r="X2227" i="5" s="1"/>
  <c r="E2228" i="5"/>
  <c r="X2228" i="5" s="1"/>
  <c r="E2229" i="5"/>
  <c r="E2230" i="5"/>
  <c r="X2230" i="5" s="1"/>
  <c r="E2231" i="5"/>
  <c r="X2231" i="5" s="1"/>
  <c r="E2232" i="5"/>
  <c r="E2233" i="5"/>
  <c r="X2233" i="5" s="1"/>
  <c r="E2234" i="5"/>
  <c r="X2234" i="5" s="1"/>
  <c r="E2235" i="5"/>
  <c r="X2235" i="5" s="1"/>
  <c r="E2236" i="5"/>
  <c r="E2237" i="5"/>
  <c r="E2238" i="5"/>
  <c r="X2238" i="5" s="1"/>
  <c r="E2239" i="5"/>
  <c r="X2239" i="5" s="1"/>
  <c r="E2240" i="5"/>
  <c r="X2240" i="5" s="1"/>
  <c r="E2241" i="5"/>
  <c r="X2241" i="5" s="1"/>
  <c r="E2242" i="5"/>
  <c r="X2242" i="5" s="1"/>
  <c r="E2243" i="5"/>
  <c r="X2243" i="5" s="1"/>
  <c r="E2244" i="5"/>
  <c r="E2245" i="5"/>
  <c r="E2246" i="5"/>
  <c r="X2246" i="5" s="1"/>
  <c r="E2247" i="5"/>
  <c r="X2247" i="5" s="1"/>
  <c r="E2248" i="5"/>
  <c r="E2249" i="5"/>
  <c r="X2249" i="5" s="1"/>
  <c r="E2250" i="5"/>
  <c r="X2250" i="5" s="1"/>
  <c r="E2251" i="5"/>
  <c r="X2251" i="5" s="1"/>
  <c r="E2252" i="5"/>
  <c r="X2252" i="5" s="1"/>
  <c r="E2253" i="5"/>
  <c r="E2254" i="5"/>
  <c r="X2254" i="5" s="1"/>
  <c r="E2255" i="5"/>
  <c r="X2255" i="5" s="1"/>
  <c r="E2256" i="5"/>
  <c r="E2257" i="5"/>
  <c r="X2257" i="5" s="1"/>
  <c r="E2258" i="5"/>
  <c r="X2258" i="5" s="1"/>
  <c r="E2259" i="5"/>
  <c r="X2259" i="5" s="1"/>
  <c r="E2260" i="5"/>
  <c r="E2261" i="5"/>
  <c r="X2261" i="5" s="1"/>
  <c r="E2262" i="5"/>
  <c r="X2262" i="5" s="1"/>
  <c r="E2263" i="5"/>
  <c r="X2263" i="5" s="1"/>
  <c r="E2264" i="5"/>
  <c r="X2264" i="5" s="1"/>
  <c r="E2265" i="5"/>
  <c r="X2265" i="5" s="1"/>
  <c r="E2266" i="5"/>
  <c r="X2266" i="5" s="1"/>
  <c r="E2267" i="5"/>
  <c r="X2267" i="5" s="1"/>
  <c r="E2268" i="5"/>
  <c r="E2269" i="5"/>
  <c r="E2270" i="5"/>
  <c r="X2270" i="5" s="1"/>
  <c r="E2271" i="5"/>
  <c r="X2271" i="5" s="1"/>
  <c r="E2272" i="5"/>
  <c r="E2273" i="5"/>
  <c r="X2273" i="5" s="1"/>
  <c r="E2274" i="5"/>
  <c r="X2274" i="5" s="1"/>
  <c r="E2275" i="5"/>
  <c r="X2275" i="5" s="1"/>
  <c r="E2276" i="5"/>
  <c r="X2276" i="5" s="1"/>
  <c r="E2277" i="5"/>
  <c r="E2278" i="5"/>
  <c r="X2278" i="5" s="1"/>
  <c r="E2279" i="5"/>
  <c r="X2279" i="5" s="1"/>
  <c r="E2280" i="5"/>
  <c r="E2281" i="5"/>
  <c r="X2281" i="5" s="1"/>
  <c r="E2282" i="5"/>
  <c r="X2282" i="5" s="1"/>
  <c r="E2283" i="5"/>
  <c r="X2283" i="5" s="1"/>
  <c r="E2284" i="5"/>
  <c r="E2285" i="5"/>
  <c r="X2285" i="5" s="1"/>
  <c r="E2286" i="5"/>
  <c r="X2286" i="5" s="1"/>
  <c r="E2287" i="5"/>
  <c r="X2287" i="5" s="1"/>
  <c r="E2288" i="5"/>
  <c r="X2288" i="5" s="1"/>
  <c r="E2289" i="5"/>
  <c r="X2289" i="5" s="1"/>
  <c r="E2290" i="5"/>
  <c r="X2290" i="5" s="1"/>
  <c r="E2291" i="5"/>
  <c r="X2291" i="5" s="1"/>
  <c r="E2292" i="5"/>
  <c r="E2293" i="5"/>
  <c r="E2294" i="5"/>
  <c r="X2294" i="5" s="1"/>
  <c r="E2295" i="5"/>
  <c r="X2295" i="5" s="1"/>
  <c r="E2296" i="5"/>
  <c r="E2297" i="5"/>
  <c r="X2297" i="5" s="1"/>
  <c r="E2298" i="5"/>
  <c r="X2298" i="5" s="1"/>
  <c r="E2299" i="5"/>
  <c r="X2299" i="5" s="1"/>
  <c r="E2300" i="5"/>
  <c r="X2300" i="5" s="1"/>
  <c r="E2301" i="5"/>
  <c r="E2302" i="5"/>
  <c r="X2302" i="5" s="1"/>
  <c r="E2303" i="5"/>
  <c r="X2303" i="5" s="1"/>
  <c r="E2304" i="5"/>
  <c r="E2305" i="5"/>
  <c r="X2305" i="5" s="1"/>
  <c r="E2306" i="5"/>
  <c r="X2306" i="5" s="1"/>
  <c r="E2307" i="5"/>
  <c r="X2307" i="5" s="1"/>
  <c r="E2308" i="5"/>
  <c r="E2309" i="5"/>
  <c r="X2309" i="5" s="1"/>
  <c r="E2310" i="5"/>
  <c r="X2310" i="5" s="1"/>
  <c r="E2311" i="5"/>
  <c r="X2311" i="5" s="1"/>
  <c r="E2312" i="5"/>
  <c r="X2312" i="5" s="1"/>
  <c r="E2313" i="5"/>
  <c r="X2313" i="5" s="1"/>
  <c r="E2314" i="5"/>
  <c r="X2314" i="5" s="1"/>
  <c r="E2315" i="5"/>
  <c r="X2315" i="5" s="1"/>
  <c r="E2316" i="5"/>
  <c r="E2317" i="5"/>
  <c r="E2318" i="5"/>
  <c r="X2318" i="5" s="1"/>
  <c r="E2319" i="5"/>
  <c r="X2319" i="5" s="1"/>
  <c r="E2320" i="5"/>
  <c r="E2321" i="5"/>
  <c r="X2321" i="5" s="1"/>
  <c r="E2322" i="5"/>
  <c r="X2322" i="5" s="1"/>
  <c r="E2323" i="5"/>
  <c r="X2323" i="5" s="1"/>
  <c r="E2324" i="5"/>
  <c r="X2324" i="5" s="1"/>
  <c r="E2325" i="5"/>
  <c r="E2326" i="5"/>
  <c r="X2326" i="5" s="1"/>
  <c r="E2327" i="5"/>
  <c r="X2327" i="5" s="1"/>
  <c r="E2328" i="5"/>
  <c r="E2329" i="5"/>
  <c r="X2329" i="5" s="1"/>
  <c r="E2330" i="5"/>
  <c r="X2330" i="5" s="1"/>
  <c r="E2331" i="5"/>
  <c r="X2331" i="5" s="1"/>
  <c r="E2332" i="5"/>
  <c r="E2333" i="5"/>
  <c r="X2333" i="5" s="1"/>
  <c r="E2334" i="5"/>
  <c r="X2334" i="5" s="1"/>
  <c r="E2335" i="5"/>
  <c r="X2335" i="5" s="1"/>
  <c r="E2336" i="5"/>
  <c r="X2336" i="5" s="1"/>
  <c r="E2337" i="5"/>
  <c r="X2337" i="5" s="1"/>
  <c r="E2338" i="5"/>
  <c r="E2339" i="5"/>
  <c r="X2339" i="5" s="1"/>
  <c r="E2340" i="5"/>
  <c r="E2341" i="5"/>
  <c r="E2342" i="5"/>
  <c r="X2342" i="5" s="1"/>
  <c r="E2343" i="5"/>
  <c r="X2343" i="5" s="1"/>
  <c r="E2344" i="5"/>
  <c r="E2345" i="5"/>
  <c r="X2345" i="5" s="1"/>
  <c r="E2346" i="5"/>
  <c r="X2346" i="5" s="1"/>
  <c r="E2347" i="5"/>
  <c r="X2347" i="5" s="1"/>
  <c r="E2348" i="5"/>
  <c r="X2348" i="5" s="1"/>
  <c r="E2349" i="5"/>
  <c r="E2350" i="5"/>
  <c r="X2350" i="5" s="1"/>
  <c r="E2351" i="5"/>
  <c r="X2351" i="5" s="1"/>
  <c r="E2352" i="5"/>
  <c r="E2353" i="5"/>
  <c r="X2353" i="5" s="1"/>
  <c r="E2354" i="5"/>
  <c r="X2354" i="5" s="1"/>
  <c r="E2355" i="5"/>
  <c r="X2355" i="5" s="1"/>
  <c r="E2356" i="5"/>
  <c r="E2357" i="5"/>
  <c r="X2357" i="5" s="1"/>
  <c r="E2358" i="5"/>
  <c r="X2358" i="5" s="1"/>
  <c r="E2359" i="5"/>
  <c r="X2359" i="5" s="1"/>
  <c r="E2360" i="5"/>
  <c r="X2360" i="5" s="1"/>
  <c r="E2361" i="5"/>
  <c r="X2361" i="5" s="1"/>
  <c r="E2362" i="5"/>
  <c r="E2363" i="5"/>
  <c r="X2363" i="5" s="1"/>
  <c r="E2364" i="5"/>
  <c r="E2365" i="5"/>
  <c r="E2366" i="5"/>
  <c r="X2366" i="5" s="1"/>
  <c r="E2367" i="5"/>
  <c r="X2367" i="5" s="1"/>
  <c r="E2368" i="5"/>
  <c r="E2369" i="5"/>
  <c r="X2369" i="5" s="1"/>
  <c r="E2370" i="5"/>
  <c r="X2370" i="5" s="1"/>
  <c r="E2371" i="5"/>
  <c r="X2371" i="5" s="1"/>
  <c r="E2372" i="5"/>
  <c r="X2372" i="5" s="1"/>
  <c r="E2373" i="5"/>
  <c r="E2374" i="5"/>
  <c r="X2374" i="5" s="1"/>
  <c r="E2375" i="5"/>
  <c r="X2375" i="5" s="1"/>
  <c r="E2376" i="5"/>
  <c r="E2377" i="5"/>
  <c r="X2377" i="5" s="1"/>
  <c r="E2378" i="5"/>
  <c r="X2378" i="5" s="1"/>
  <c r="E2379" i="5"/>
  <c r="X2379" i="5" s="1"/>
  <c r="E2380" i="5"/>
  <c r="E2381" i="5"/>
  <c r="X2381" i="5" s="1"/>
  <c r="E2382" i="5"/>
  <c r="X2382" i="5" s="1"/>
  <c r="E2383" i="5"/>
  <c r="X2383" i="5" s="1"/>
  <c r="E2384" i="5"/>
  <c r="X2384" i="5" s="1"/>
  <c r="E2385" i="5"/>
  <c r="X2385" i="5" s="1"/>
  <c r="E2386" i="5"/>
  <c r="E2387" i="5"/>
  <c r="X2387" i="5" s="1"/>
  <c r="E2388" i="5"/>
  <c r="E2389" i="5"/>
  <c r="E2390" i="5"/>
  <c r="X2390" i="5" s="1"/>
  <c r="E2391" i="5"/>
  <c r="X2391" i="5" s="1"/>
  <c r="E2392" i="5"/>
  <c r="E2393" i="5"/>
  <c r="X2393" i="5" s="1"/>
  <c r="E2394" i="5"/>
  <c r="X2394" i="5" s="1"/>
  <c r="E2395" i="5"/>
  <c r="X2395" i="5" s="1"/>
  <c r="E2396" i="5"/>
  <c r="X2396" i="5" s="1"/>
  <c r="E2397" i="5"/>
  <c r="E2398" i="5"/>
  <c r="X2398" i="5" s="1"/>
  <c r="E2399" i="5"/>
  <c r="X2399" i="5" s="1"/>
  <c r="E2400" i="5"/>
  <c r="E2401" i="5"/>
  <c r="X2401" i="5" s="1"/>
  <c r="E2402" i="5"/>
  <c r="X2402" i="5" s="1"/>
  <c r="E2403" i="5"/>
  <c r="X2403" i="5" s="1"/>
  <c r="E2404" i="5"/>
  <c r="E2405" i="5"/>
  <c r="X2405" i="5" s="1"/>
  <c r="E2406" i="5"/>
  <c r="X2406" i="5" s="1"/>
  <c r="E2407" i="5"/>
  <c r="X2407" i="5" s="1"/>
  <c r="E2408" i="5"/>
  <c r="X2408" i="5" s="1"/>
  <c r="E2409" i="5"/>
  <c r="X2409" i="5" s="1"/>
  <c r="E2410" i="5"/>
  <c r="E2411" i="5"/>
  <c r="X2411" i="5" s="1"/>
  <c r="E2412" i="5"/>
  <c r="E2413" i="5"/>
  <c r="E2414" i="5"/>
  <c r="X2414" i="5" s="1"/>
  <c r="E2415" i="5"/>
  <c r="X2415" i="5" s="1"/>
  <c r="E2416" i="5"/>
  <c r="E2417" i="5"/>
  <c r="X2417" i="5" s="1"/>
  <c r="E2418" i="5"/>
  <c r="X2418" i="5" s="1"/>
  <c r="E2419" i="5"/>
  <c r="X2419" i="5" s="1"/>
  <c r="E2420" i="5"/>
  <c r="X2420" i="5" s="1"/>
  <c r="E2421" i="5"/>
  <c r="E2422" i="5"/>
  <c r="X2422" i="5" s="1"/>
  <c r="E2423" i="5"/>
  <c r="X2423" i="5" s="1"/>
  <c r="E2424" i="5"/>
  <c r="E2425" i="5"/>
  <c r="X2425" i="5" s="1"/>
  <c r="E2426" i="5"/>
  <c r="X2426" i="5" s="1"/>
  <c r="E2427" i="5"/>
  <c r="X2427" i="5" s="1"/>
  <c r="E2428" i="5"/>
  <c r="E2429" i="5"/>
  <c r="X2429" i="5" s="1"/>
  <c r="E2430" i="5"/>
  <c r="X2430" i="5" s="1"/>
  <c r="E2431" i="5"/>
  <c r="X2431" i="5" s="1"/>
  <c r="E2432" i="5"/>
  <c r="X2432" i="5" s="1"/>
  <c r="E2433" i="5"/>
  <c r="E2434" i="5"/>
  <c r="X2434" i="5" s="1"/>
  <c r="E2435" i="5"/>
  <c r="X2435" i="5" s="1"/>
  <c r="E2436" i="5"/>
  <c r="E2437" i="5"/>
  <c r="E2438" i="5"/>
  <c r="X2438" i="5" s="1"/>
  <c r="E2439" i="5"/>
  <c r="X2439" i="5" s="1"/>
  <c r="E2440" i="5"/>
  <c r="E2441" i="5"/>
  <c r="X2441" i="5" s="1"/>
  <c r="E2442" i="5"/>
  <c r="X2442" i="5" s="1"/>
  <c r="E2443" i="5"/>
  <c r="X2443" i="5" s="1"/>
  <c r="E2444" i="5"/>
  <c r="X2444" i="5" s="1"/>
  <c r="E2445" i="5"/>
  <c r="E2446" i="5"/>
  <c r="X2446" i="5" s="1"/>
  <c r="E2447" i="5"/>
  <c r="X2447" i="5" s="1"/>
  <c r="E2448" i="5"/>
  <c r="E2449" i="5"/>
  <c r="X2449" i="5" s="1"/>
  <c r="E2450" i="5"/>
  <c r="X2450" i="5" s="1"/>
  <c r="E2451" i="5"/>
  <c r="X2451" i="5" s="1"/>
  <c r="E2452" i="5"/>
  <c r="E2453" i="5"/>
  <c r="X2453" i="5" s="1"/>
  <c r="E2454" i="5"/>
  <c r="X2454" i="5" s="1"/>
  <c r="E2455" i="5"/>
  <c r="X2455" i="5" s="1"/>
  <c r="E2456" i="5"/>
  <c r="X2456" i="5" s="1"/>
  <c r="E2457" i="5"/>
  <c r="X2457" i="5" s="1"/>
  <c r="E2458" i="5"/>
  <c r="X2458" i="5" s="1"/>
  <c r="E2459" i="5"/>
  <c r="X2459" i="5" s="1"/>
  <c r="E2460" i="5"/>
  <c r="E2461" i="5"/>
  <c r="E2462" i="5"/>
  <c r="X2462" i="5" s="1"/>
  <c r="E2463" i="5"/>
  <c r="X2463" i="5" s="1"/>
  <c r="E2464" i="5"/>
  <c r="E2465" i="5"/>
  <c r="X2465" i="5" s="1"/>
  <c r="E2466" i="5"/>
  <c r="X2466" i="5" s="1"/>
  <c r="E2467" i="5"/>
  <c r="X2467" i="5" s="1"/>
  <c r="E2468" i="5"/>
  <c r="X2468" i="5" s="1"/>
  <c r="E2469" i="5"/>
  <c r="E2470" i="5"/>
  <c r="X2470" i="5" s="1"/>
  <c r="E2471" i="5"/>
  <c r="X2471" i="5" s="1"/>
  <c r="E2472" i="5"/>
  <c r="E2473" i="5"/>
  <c r="X2473" i="5" s="1"/>
  <c r="E2474" i="5"/>
  <c r="X2474" i="5" s="1"/>
  <c r="E2475" i="5"/>
  <c r="X2475" i="5" s="1"/>
  <c r="E2476" i="5"/>
  <c r="E2477" i="5"/>
  <c r="X2477" i="5" s="1"/>
  <c r="E2478" i="5"/>
  <c r="X2478" i="5" s="1"/>
  <c r="E2479" i="5"/>
  <c r="X2479" i="5" s="1"/>
  <c r="E2480" i="5"/>
  <c r="X2480" i="5" s="1"/>
  <c r="E2481" i="5"/>
  <c r="X2481" i="5" s="1"/>
  <c r="E2482" i="5"/>
  <c r="X2482" i="5" s="1"/>
  <c r="E2483" i="5"/>
  <c r="X2483" i="5" s="1"/>
  <c r="E2484" i="5"/>
  <c r="E2485" i="5"/>
  <c r="E2486" i="5"/>
  <c r="X2486" i="5" s="1"/>
  <c r="E2487" i="5"/>
  <c r="X2487" i="5" s="1"/>
  <c r="E2488" i="5"/>
  <c r="E2489" i="5"/>
  <c r="X2489" i="5" s="1"/>
  <c r="E2490" i="5"/>
  <c r="X2490" i="5" s="1"/>
  <c r="E2491" i="5"/>
  <c r="X2491" i="5" s="1"/>
  <c r="E2492" i="5"/>
  <c r="X2492" i="5" s="1"/>
  <c r="E2493" i="5"/>
  <c r="E2494" i="5"/>
  <c r="X2494" i="5" s="1"/>
  <c r="E2495" i="5"/>
  <c r="X2495" i="5" s="1"/>
  <c r="E2496" i="5"/>
  <c r="E2497" i="5"/>
  <c r="X2497" i="5" s="1"/>
  <c r="E2498" i="5"/>
  <c r="X2498" i="5" s="1"/>
  <c r="E2499" i="5"/>
  <c r="X2499" i="5" s="1"/>
  <c r="E2500" i="5"/>
  <c r="G60"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J29" i="6"/>
  <c r="I30" i="6"/>
  <c r="J30" i="6"/>
  <c r="I31" i="6"/>
  <c r="C31" i="6" s="1"/>
  <c r="J31" i="6"/>
  <c r="I33" i="6"/>
  <c r="J33" i="6"/>
  <c r="I34" i="6"/>
  <c r="J34" i="6"/>
  <c r="I35" i="6"/>
  <c r="J35" i="6"/>
  <c r="I36" i="6"/>
  <c r="J36" i="6"/>
  <c r="I38" i="6"/>
  <c r="J38" i="6"/>
  <c r="I39" i="6"/>
  <c r="J39" i="6"/>
  <c r="I40" i="6"/>
  <c r="C40" i="6" s="1"/>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9" i="5"/>
  <c r="X12" i="5"/>
  <c r="X13" i="5"/>
  <c r="X16" i="5"/>
  <c r="X21" i="5"/>
  <c r="X24" i="5"/>
  <c r="X28" i="5"/>
  <c r="X36" i="5"/>
  <c r="X37" i="5"/>
  <c r="X40" i="5"/>
  <c r="X45" i="5"/>
  <c r="X48" i="5"/>
  <c r="X52" i="5"/>
  <c r="X60" i="5"/>
  <c r="X61" i="5"/>
  <c r="X64" i="5"/>
  <c r="X69" i="5"/>
  <c r="X72" i="5"/>
  <c r="X76" i="5"/>
  <c r="X84" i="5"/>
  <c r="X85" i="5"/>
  <c r="X88" i="5"/>
  <c r="X90" i="5"/>
  <c r="X93" i="5"/>
  <c r="X96" i="5"/>
  <c r="X100" i="5"/>
  <c r="X108" i="5"/>
  <c r="X109" i="5"/>
  <c r="X112" i="5"/>
  <c r="X117" i="5"/>
  <c r="X120" i="5"/>
  <c r="X124" i="5"/>
  <c r="X132" i="5"/>
  <c r="X133" i="5"/>
  <c r="X136" i="5"/>
  <c r="X141" i="5"/>
  <c r="X144" i="5"/>
  <c r="X145" i="5"/>
  <c r="X148" i="5"/>
  <c r="X156" i="5"/>
  <c r="X157" i="5"/>
  <c r="X160" i="5"/>
  <c r="X165" i="5"/>
  <c r="X168" i="5"/>
  <c r="X169" i="5"/>
  <c r="X172" i="5"/>
  <c r="X180" i="5"/>
  <c r="X181" i="5"/>
  <c r="X184" i="5"/>
  <c r="X189" i="5"/>
  <c r="X192" i="5"/>
  <c r="X196" i="5"/>
  <c r="X197" i="5"/>
  <c r="X198" i="5"/>
  <c r="X204" i="5"/>
  <c r="X205" i="5"/>
  <c r="X208" i="5"/>
  <c r="X213" i="5"/>
  <c r="X216" i="5"/>
  <c r="X220" i="5"/>
  <c r="X228" i="5"/>
  <c r="X229" i="5"/>
  <c r="X232" i="5"/>
  <c r="X237" i="5"/>
  <c r="X240" i="5"/>
  <c r="X244" i="5"/>
  <c r="X252" i="5"/>
  <c r="X253" i="5"/>
  <c r="X256" i="5"/>
  <c r="X261" i="5"/>
  <c r="X264" i="5"/>
  <c r="X268" i="5"/>
  <c r="X276" i="5"/>
  <c r="X277" i="5"/>
  <c r="X280" i="5"/>
  <c r="X285" i="5"/>
  <c r="X288" i="5"/>
  <c r="X289" i="5"/>
  <c r="X292" i="5"/>
  <c r="X300" i="5"/>
  <c r="X301" i="5"/>
  <c r="X304" i="5"/>
  <c r="X309" i="5"/>
  <c r="X312" i="5"/>
  <c r="X313" i="5"/>
  <c r="X316" i="5"/>
  <c r="X324" i="5"/>
  <c r="X325" i="5"/>
  <c r="X328" i="5"/>
  <c r="X333" i="5"/>
  <c r="X336" i="5"/>
  <c r="X340" i="5"/>
  <c r="X348" i="5"/>
  <c r="X349" i="5"/>
  <c r="X352" i="5"/>
  <c r="X357" i="5"/>
  <c r="X360" i="5"/>
  <c r="X364" i="5"/>
  <c r="X372" i="5"/>
  <c r="X373" i="5"/>
  <c r="X376" i="5"/>
  <c r="X381" i="5"/>
  <c r="X383" i="5"/>
  <c r="X384" i="5"/>
  <c r="X388" i="5"/>
  <c r="X396" i="5"/>
  <c r="X397" i="5"/>
  <c r="X400" i="5"/>
  <c r="X405" i="5"/>
  <c r="X408" i="5"/>
  <c r="X409" i="5"/>
  <c r="X412" i="5"/>
  <c r="X420" i="5"/>
  <c r="X421" i="5"/>
  <c r="X424" i="5"/>
  <c r="X429" i="5"/>
  <c r="X432" i="5"/>
  <c r="X436" i="5"/>
  <c r="X444" i="5"/>
  <c r="X445" i="5"/>
  <c r="X448" i="5"/>
  <c r="X453" i="5"/>
  <c r="X456" i="5"/>
  <c r="X460" i="5"/>
  <c r="X468" i="5"/>
  <c r="X469" i="5"/>
  <c r="X472" i="5"/>
  <c r="X477" i="5"/>
  <c r="X480" i="5"/>
  <c r="X484" i="5"/>
  <c r="X492" i="5"/>
  <c r="X493" i="5"/>
  <c r="X496" i="5"/>
  <c r="X501" i="5"/>
  <c r="X504" i="5"/>
  <c r="X508" i="5"/>
  <c r="X509" i="5"/>
  <c r="X516" i="5"/>
  <c r="X517" i="5"/>
  <c r="X520" i="5"/>
  <c r="X524" i="5"/>
  <c r="X525" i="5"/>
  <c r="X528" i="5"/>
  <c r="X532" i="5"/>
  <c r="X540" i="5"/>
  <c r="X541" i="5"/>
  <c r="X544" i="5"/>
  <c r="X549" i="5"/>
  <c r="X551" i="5"/>
  <c r="X552" i="5"/>
  <c r="X556" i="5"/>
  <c r="X564" i="5"/>
  <c r="X565" i="5"/>
  <c r="X568" i="5"/>
  <c r="X573" i="5"/>
  <c r="X576" i="5"/>
  <c r="X580" i="5"/>
  <c r="X588" i="5"/>
  <c r="X589" i="5"/>
  <c r="X592" i="5"/>
  <c r="X597" i="5"/>
  <c r="X600" i="5"/>
  <c r="X604" i="5"/>
  <c r="X612" i="5"/>
  <c r="X613" i="5"/>
  <c r="X616" i="5"/>
  <c r="X621" i="5"/>
  <c r="X624" i="5"/>
  <c r="X628" i="5"/>
  <c r="X636" i="5"/>
  <c r="X637" i="5"/>
  <c r="X640" i="5"/>
  <c r="X645" i="5"/>
  <c r="X648" i="5"/>
  <c r="X652" i="5"/>
  <c r="X660" i="5"/>
  <c r="X661" i="5"/>
  <c r="X664" i="5"/>
  <c r="X669" i="5"/>
  <c r="X672" i="5"/>
  <c r="X676" i="5"/>
  <c r="X684" i="5"/>
  <c r="X685" i="5"/>
  <c r="X688" i="5"/>
  <c r="X693" i="5"/>
  <c r="X696" i="5"/>
  <c r="X700" i="5"/>
  <c r="X708" i="5"/>
  <c r="X709" i="5"/>
  <c r="X712" i="5"/>
  <c r="X717" i="5"/>
  <c r="X720" i="5"/>
  <c r="X724" i="5"/>
  <c r="X732" i="5"/>
  <c r="X733" i="5"/>
  <c r="X736" i="5"/>
  <c r="X741" i="5"/>
  <c r="X744" i="5"/>
  <c r="X748" i="5"/>
  <c r="X756" i="5"/>
  <c r="X757" i="5"/>
  <c r="X760" i="5"/>
  <c r="X765" i="5"/>
  <c r="X768" i="5"/>
  <c r="X772" i="5"/>
  <c r="X780" i="5"/>
  <c r="X781" i="5"/>
  <c r="X784" i="5"/>
  <c r="X789" i="5"/>
  <c r="X792" i="5"/>
  <c r="X796" i="5"/>
  <c r="X804" i="5"/>
  <c r="X805" i="5"/>
  <c r="X808" i="5"/>
  <c r="X813" i="5"/>
  <c r="X816" i="5"/>
  <c r="X820" i="5"/>
  <c r="X828" i="5"/>
  <c r="X829" i="5"/>
  <c r="X832" i="5"/>
  <c r="X837" i="5"/>
  <c r="X840" i="5"/>
  <c r="X844" i="5"/>
  <c r="X852" i="5"/>
  <c r="X853" i="5"/>
  <c r="X856" i="5"/>
  <c r="X861" i="5"/>
  <c r="X864" i="5"/>
  <c r="X868" i="5"/>
  <c r="X876" i="5"/>
  <c r="X877" i="5"/>
  <c r="X880" i="5"/>
  <c r="X885" i="5"/>
  <c r="X888" i="5"/>
  <c r="X892" i="5"/>
  <c r="X900" i="5"/>
  <c r="X901" i="5"/>
  <c r="X904" i="5"/>
  <c r="X909" i="5"/>
  <c r="X912" i="5"/>
  <c r="X916" i="5"/>
  <c r="X924" i="5"/>
  <c r="X925" i="5"/>
  <c r="X928" i="5"/>
  <c r="X933" i="5"/>
  <c r="X936" i="5"/>
  <c r="X940" i="5"/>
  <c r="X948" i="5"/>
  <c r="X949" i="5"/>
  <c r="X952" i="5"/>
  <c r="X957" i="5"/>
  <c r="X960" i="5"/>
  <c r="X964" i="5"/>
  <c r="X972" i="5"/>
  <c r="X973" i="5"/>
  <c r="X976" i="5"/>
  <c r="X981" i="5"/>
  <c r="X984" i="5"/>
  <c r="X988" i="5"/>
  <c r="X996" i="5"/>
  <c r="X997" i="5"/>
  <c r="X1000" i="5"/>
  <c r="X1005" i="5"/>
  <c r="X1008" i="5"/>
  <c r="X1012" i="5"/>
  <c r="X1020" i="5"/>
  <c r="X1021" i="5"/>
  <c r="X1024" i="5"/>
  <c r="X1029" i="5"/>
  <c r="X1032" i="5"/>
  <c r="X1036" i="5"/>
  <c r="X1044" i="5"/>
  <c r="X1045" i="5"/>
  <c r="X1048" i="5"/>
  <c r="X1053" i="5"/>
  <c r="X1056" i="5"/>
  <c r="X1060" i="5"/>
  <c r="X1068" i="5"/>
  <c r="X1069" i="5"/>
  <c r="X1072" i="5"/>
  <c r="X1077" i="5"/>
  <c r="X1078" i="5"/>
  <c r="X1079" i="5"/>
  <c r="X1080" i="5"/>
  <c r="X1084" i="5"/>
  <c r="X1092" i="5"/>
  <c r="X1093" i="5"/>
  <c r="X1096" i="5"/>
  <c r="X1101" i="5"/>
  <c r="X1104" i="5"/>
  <c r="X1108" i="5"/>
  <c r="X1116" i="5"/>
  <c r="X1117" i="5"/>
  <c r="X1120" i="5"/>
  <c r="X1125" i="5"/>
  <c r="X1128" i="5"/>
  <c r="X1132" i="5"/>
  <c r="X1140" i="5"/>
  <c r="X1141" i="5"/>
  <c r="X1144" i="5"/>
  <c r="X1149" i="5"/>
  <c r="X1152" i="5"/>
  <c r="X1156" i="5"/>
  <c r="X1164" i="5"/>
  <c r="X1165" i="5"/>
  <c r="X1168" i="5"/>
  <c r="X1173" i="5"/>
  <c r="X1176" i="5"/>
  <c r="X1180" i="5"/>
  <c r="X1181" i="5"/>
  <c r="X1185" i="5"/>
  <c r="X1188" i="5"/>
  <c r="X1189" i="5"/>
  <c r="X1192" i="5"/>
  <c r="X1197" i="5"/>
  <c r="X1200" i="5"/>
  <c r="X1204" i="5"/>
  <c r="X1212" i="5"/>
  <c r="X1213" i="5"/>
  <c r="X1216" i="5"/>
  <c r="X1221" i="5"/>
  <c r="X1224" i="5"/>
  <c r="X1228" i="5"/>
  <c r="X1236" i="5"/>
  <c r="X1237" i="5"/>
  <c r="X1240" i="5"/>
  <c r="X1245" i="5"/>
  <c r="X1248" i="5"/>
  <c r="X1252" i="5"/>
  <c r="X1260" i="5"/>
  <c r="X1261" i="5"/>
  <c r="X1264" i="5"/>
  <c r="X1269" i="5"/>
  <c r="X1272" i="5"/>
  <c r="X1276" i="5"/>
  <c r="X1281" i="5"/>
  <c r="X1284" i="5"/>
  <c r="X1285" i="5"/>
  <c r="X1288" i="5"/>
  <c r="X1293" i="5"/>
  <c r="X1296" i="5"/>
  <c r="X1300" i="5"/>
  <c r="X1308" i="5"/>
  <c r="X1309" i="5"/>
  <c r="X1312" i="5"/>
  <c r="X1317" i="5"/>
  <c r="X1320" i="5"/>
  <c r="X1324" i="5"/>
  <c r="X1332" i="5"/>
  <c r="X1333" i="5"/>
  <c r="X1336" i="5"/>
  <c r="X1341" i="5"/>
  <c r="X1344" i="5"/>
  <c r="X1348" i="5"/>
  <c r="X1356" i="5"/>
  <c r="X1357" i="5"/>
  <c r="X1360" i="5"/>
  <c r="X1365" i="5"/>
  <c r="X1368" i="5"/>
  <c r="X1372" i="5"/>
  <c r="X1380" i="5"/>
  <c r="X1381" i="5"/>
  <c r="X1384" i="5"/>
  <c r="X1389" i="5"/>
  <c r="X1392" i="5"/>
  <c r="X1396" i="5"/>
  <c r="X1404" i="5"/>
  <c r="X1405" i="5"/>
  <c r="X1408" i="5"/>
  <c r="X1413" i="5"/>
  <c r="X1416" i="5"/>
  <c r="X1420" i="5"/>
  <c r="X1428" i="5"/>
  <c r="X1429" i="5"/>
  <c r="X1432" i="5"/>
  <c r="X1437" i="5"/>
  <c r="X1440" i="5"/>
  <c r="X1444" i="5"/>
  <c r="X1452" i="5"/>
  <c r="X1453" i="5"/>
  <c r="X1456" i="5"/>
  <c r="X1461" i="5"/>
  <c r="X1464" i="5"/>
  <c r="X1468" i="5"/>
  <c r="X1476" i="5"/>
  <c r="X1477" i="5"/>
  <c r="X1480" i="5"/>
  <c r="X1485" i="5"/>
  <c r="X1488" i="5"/>
  <c r="X1492" i="5"/>
  <c r="X1498" i="5"/>
  <c r="X1500" i="5"/>
  <c r="X1501" i="5"/>
  <c r="X1504" i="5"/>
  <c r="X1509" i="5"/>
  <c r="X1512" i="5"/>
  <c r="X1516" i="5"/>
  <c r="X1524" i="5"/>
  <c r="X1525" i="5"/>
  <c r="X1528" i="5"/>
  <c r="X1533" i="5"/>
  <c r="X1536" i="5"/>
  <c r="X1540" i="5"/>
  <c r="X1548" i="5"/>
  <c r="X1549" i="5"/>
  <c r="X1552" i="5"/>
  <c r="X1557" i="5"/>
  <c r="X1560" i="5"/>
  <c r="X1564" i="5"/>
  <c r="X1565" i="5"/>
  <c r="X1572" i="5"/>
  <c r="X1573" i="5"/>
  <c r="X1576" i="5"/>
  <c r="X1581" i="5"/>
  <c r="X1582" i="5"/>
  <c r="X1584" i="5"/>
  <c r="X1588" i="5"/>
  <c r="X1596" i="5"/>
  <c r="X1597" i="5"/>
  <c r="X1600" i="5"/>
  <c r="X1605" i="5"/>
  <c r="X1608" i="5"/>
  <c r="X1612" i="5"/>
  <c r="X1620" i="5"/>
  <c r="X1621" i="5"/>
  <c r="X1624" i="5"/>
  <c r="X1629" i="5"/>
  <c r="X1632" i="5"/>
  <c r="X1636" i="5"/>
  <c r="X1644" i="5"/>
  <c r="X1645" i="5"/>
  <c r="X1648" i="5"/>
  <c r="X1653" i="5"/>
  <c r="X1656" i="5"/>
  <c r="X1660" i="5"/>
  <c r="X1668" i="5"/>
  <c r="X1669" i="5"/>
  <c r="X1672" i="5"/>
  <c r="X1677" i="5"/>
  <c r="X1680" i="5"/>
  <c r="X1684" i="5"/>
  <c r="X1692" i="5"/>
  <c r="X1693" i="5"/>
  <c r="X1696" i="5"/>
  <c r="X1701" i="5"/>
  <c r="X1704" i="5"/>
  <c r="X1708" i="5"/>
  <c r="X1709" i="5"/>
  <c r="X1716" i="5"/>
  <c r="X1717" i="5"/>
  <c r="X1720" i="5"/>
  <c r="X1725" i="5"/>
  <c r="X1728" i="5"/>
  <c r="X1732" i="5"/>
  <c r="X1740" i="5"/>
  <c r="X1741" i="5"/>
  <c r="X1744" i="5"/>
  <c r="X1749" i="5"/>
  <c r="X1752" i="5"/>
  <c r="X1756" i="5"/>
  <c r="X1764" i="5"/>
  <c r="X1765" i="5"/>
  <c r="X1768" i="5"/>
  <c r="X1773" i="5"/>
  <c r="X1776" i="5"/>
  <c r="X1780" i="5"/>
  <c r="X1788" i="5"/>
  <c r="X1789" i="5"/>
  <c r="X1792" i="5"/>
  <c r="X1797" i="5"/>
  <c r="X1800" i="5"/>
  <c r="X1801" i="5"/>
  <c r="X1804" i="5"/>
  <c r="X1812" i="5"/>
  <c r="X1813" i="5"/>
  <c r="X1816" i="5"/>
  <c r="X1821" i="5"/>
  <c r="X1824" i="5"/>
  <c r="X1828" i="5"/>
  <c r="X1829" i="5"/>
  <c r="X1834" i="5"/>
  <c r="X1836" i="5"/>
  <c r="X1837" i="5"/>
  <c r="X1840" i="5"/>
  <c r="X1845" i="5"/>
  <c r="X1848" i="5"/>
  <c r="X1852" i="5"/>
  <c r="X1860" i="5"/>
  <c r="X1861" i="5"/>
  <c r="X1864" i="5"/>
  <c r="X1869" i="5"/>
  <c r="X1872" i="5"/>
  <c r="X1876" i="5"/>
  <c r="X1884" i="5"/>
  <c r="X1885" i="5"/>
  <c r="X1888" i="5"/>
  <c r="X1893" i="5"/>
  <c r="X1896" i="5"/>
  <c r="X1900" i="5"/>
  <c r="X1908" i="5"/>
  <c r="X1909" i="5"/>
  <c r="X1912" i="5"/>
  <c r="X1917" i="5"/>
  <c r="X1920" i="5"/>
  <c r="X1924" i="5"/>
  <c r="X1932" i="5"/>
  <c r="X1933" i="5"/>
  <c r="X1936" i="5"/>
  <c r="X1941" i="5"/>
  <c r="X1943" i="5"/>
  <c r="X1944" i="5"/>
  <c r="X1948" i="5"/>
  <c r="X1956" i="5"/>
  <c r="X1957" i="5"/>
  <c r="X1960" i="5"/>
  <c r="X1965" i="5"/>
  <c r="X1968" i="5"/>
  <c r="X1972" i="5"/>
  <c r="X1980" i="5"/>
  <c r="X1981" i="5"/>
  <c r="X1984" i="5"/>
  <c r="X1989" i="5"/>
  <c r="X1992" i="5"/>
  <c r="X1996" i="5"/>
  <c r="X2004" i="5"/>
  <c r="X2005" i="5"/>
  <c r="X2008" i="5"/>
  <c r="X2013" i="5"/>
  <c r="X2016" i="5"/>
  <c r="X2020" i="5"/>
  <c r="X2028" i="5"/>
  <c r="X2029" i="5"/>
  <c r="X2032" i="5"/>
  <c r="X2037" i="5"/>
  <c r="X2040" i="5"/>
  <c r="X2044" i="5"/>
  <c r="X2049" i="5"/>
  <c r="X2052" i="5"/>
  <c r="X2053" i="5"/>
  <c r="X2056" i="5"/>
  <c r="X2061" i="5"/>
  <c r="X2064" i="5"/>
  <c r="X2068" i="5"/>
  <c r="X2076" i="5"/>
  <c r="X2077" i="5"/>
  <c r="X2080" i="5"/>
  <c r="X2085" i="5"/>
  <c r="X2086" i="5"/>
  <c r="X2088" i="5"/>
  <c r="X2092" i="5"/>
  <c r="X2100" i="5"/>
  <c r="X2101" i="5"/>
  <c r="X2104" i="5"/>
  <c r="X2109" i="5"/>
  <c r="X2112" i="5"/>
  <c r="X2116" i="5"/>
  <c r="X2124" i="5"/>
  <c r="X2125" i="5"/>
  <c r="X2128" i="5"/>
  <c r="X2133" i="5"/>
  <c r="X2136" i="5"/>
  <c r="X2137" i="5"/>
  <c r="X2140" i="5"/>
  <c r="X2148" i="5"/>
  <c r="X2149" i="5"/>
  <c r="X2152" i="5"/>
  <c r="X2157" i="5"/>
  <c r="X2160" i="5"/>
  <c r="X2161" i="5"/>
  <c r="X2164" i="5"/>
  <c r="X2172" i="5"/>
  <c r="X2173" i="5"/>
  <c r="X2176" i="5"/>
  <c r="X2181" i="5"/>
  <c r="X2184" i="5"/>
  <c r="X2188" i="5"/>
  <c r="X2196" i="5"/>
  <c r="X2197" i="5"/>
  <c r="X2200" i="5"/>
  <c r="X2205" i="5"/>
  <c r="X2208" i="5"/>
  <c r="X2212" i="5"/>
  <c r="X2220" i="5"/>
  <c r="X2221" i="5"/>
  <c r="X2224" i="5"/>
  <c r="X2229" i="5"/>
  <c r="X2232" i="5"/>
  <c r="X2236" i="5"/>
  <c r="X2237" i="5"/>
  <c r="X2244" i="5"/>
  <c r="X2245" i="5"/>
  <c r="X2248" i="5"/>
  <c r="X2253" i="5"/>
  <c r="X2256" i="5"/>
  <c r="X2260" i="5"/>
  <c r="X2268" i="5"/>
  <c r="X2269" i="5"/>
  <c r="X2272" i="5"/>
  <c r="X2277" i="5"/>
  <c r="X2280" i="5"/>
  <c r="X2284" i="5"/>
  <c r="X2292" i="5"/>
  <c r="X2293" i="5"/>
  <c r="X2296" i="5"/>
  <c r="X2301" i="5"/>
  <c r="X2304" i="5"/>
  <c r="X2308" i="5"/>
  <c r="X2316" i="5"/>
  <c r="X2317" i="5"/>
  <c r="X2320" i="5"/>
  <c r="X2325" i="5"/>
  <c r="X2328" i="5"/>
  <c r="X2332" i="5"/>
  <c r="X2338" i="5"/>
  <c r="X2340" i="5"/>
  <c r="X2341" i="5"/>
  <c r="X2344" i="5"/>
  <c r="X2349" i="5"/>
  <c r="X2352" i="5"/>
  <c r="X2356" i="5"/>
  <c r="X2362" i="5"/>
  <c r="X2364" i="5"/>
  <c r="X2365" i="5"/>
  <c r="X2368" i="5"/>
  <c r="X2373" i="5"/>
  <c r="X2376" i="5"/>
  <c r="X2380" i="5"/>
  <c r="X2386" i="5"/>
  <c r="X2388" i="5"/>
  <c r="X2389" i="5"/>
  <c r="X2392" i="5"/>
  <c r="X2397" i="5"/>
  <c r="X2400" i="5"/>
  <c r="X2404" i="5"/>
  <c r="X2410" i="5"/>
  <c r="X2412" i="5"/>
  <c r="X2413" i="5"/>
  <c r="X2416" i="5"/>
  <c r="X2421" i="5"/>
  <c r="X2424" i="5"/>
  <c r="X2428" i="5"/>
  <c r="X2433" i="5"/>
  <c r="X2436" i="5"/>
  <c r="X2437" i="5"/>
  <c r="X2440" i="5"/>
  <c r="X2445" i="5"/>
  <c r="X2448" i="5"/>
  <c r="X2452" i="5"/>
  <c r="X2460" i="5"/>
  <c r="X2461" i="5"/>
  <c r="X2464" i="5"/>
  <c r="X2469" i="5"/>
  <c r="X2472" i="5"/>
  <c r="X2476" i="5"/>
  <c r="X2484" i="5"/>
  <c r="X2485" i="5"/>
  <c r="X2488" i="5"/>
  <c r="X2493" i="5"/>
  <c r="X2496" i="5"/>
  <c r="X2500" i="5"/>
  <c r="I64" i="6"/>
  <c r="E4" i="8"/>
  <c r="B15" i="6"/>
  <c r="F23" i="6" s="1"/>
  <c r="B20"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G52" i="6" s="1"/>
  <c r="P27" i="4"/>
  <c r="G53" i="6"/>
  <c r="B57" i="6"/>
  <c r="G57" i="6"/>
  <c r="B55" i="6"/>
  <c r="G55" i="6"/>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8" i="5"/>
  <c r="B9" i="5"/>
  <c r="B10" i="5"/>
  <c r="B11" i="5"/>
  <c r="B12" i="5"/>
  <c r="B13" i="5"/>
  <c r="B14" i="5"/>
  <c r="B15" i="5"/>
  <c r="G21" i="6"/>
  <c r="B84" i="4"/>
  <c r="P35" i="4"/>
  <c r="P34" i="4"/>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s="1"/>
  <c r="B54" i="6"/>
  <c r="G54" i="6" s="1"/>
  <c r="B49" i="6"/>
  <c r="G49" i="6" s="1"/>
  <c r="G48" i="6"/>
  <c r="B46" i="6"/>
  <c r="G46" i="6"/>
  <c r="B45" i="6"/>
  <c r="G45" i="6"/>
  <c r="B44" i="6"/>
  <c r="G44" i="6"/>
  <c r="B43" i="6"/>
  <c r="G43" i="6" s="1"/>
  <c r="B41" i="6"/>
  <c r="G41" i="6"/>
  <c r="B40" i="6"/>
  <c r="G40" i="6"/>
  <c r="B39" i="6"/>
  <c r="G39" i="6"/>
  <c r="B38" i="6"/>
  <c r="G38" i="6" s="1"/>
  <c r="B36" i="6"/>
  <c r="G36" i="6"/>
  <c r="B35" i="6"/>
  <c r="G35" i="6"/>
  <c r="B34" i="6"/>
  <c r="G34" i="6"/>
  <c r="B33" i="6"/>
  <c r="G33" i="6"/>
  <c r="B31" i="6"/>
  <c r="G31" i="6"/>
  <c r="B30" i="6"/>
  <c r="G30" i="6"/>
  <c r="B29" i="6"/>
  <c r="G29" i="6"/>
  <c r="H29" i="6"/>
  <c r="D29" i="6"/>
  <c r="B28" i="6"/>
  <c r="G28" i="6" s="1"/>
  <c r="B26" i="6"/>
  <c r="G26" i="6"/>
  <c r="B18" i="6"/>
  <c r="F26" i="6"/>
  <c r="B25" i="6"/>
  <c r="G25" i="6"/>
  <c r="B24" i="6"/>
  <c r="G24" i="6"/>
  <c r="B23" i="6"/>
  <c r="G23" i="6" s="1"/>
  <c r="B17" i="6"/>
  <c r="F25" i="6"/>
  <c r="H14" i="6"/>
  <c r="B13" i="6"/>
  <c r="G13" i="6" s="1"/>
  <c r="H13" i="6" s="1"/>
  <c r="B12" i="6"/>
  <c r="G12" i="6" s="1"/>
  <c r="H12" i="6" s="1"/>
  <c r="B11" i="6"/>
  <c r="G11" i="6" s="1"/>
  <c r="H11" i="6" s="1"/>
  <c r="B10" i="6"/>
  <c r="G10" i="6" s="1"/>
  <c r="H10" i="6" s="1"/>
  <c r="B9" i="6"/>
  <c r="G9" i="6" s="1"/>
  <c r="H9" i="6" s="1"/>
  <c r="D9" i="6" s="1"/>
  <c r="B8" i="6"/>
  <c r="G8" i="6"/>
  <c r="H8" i="6" s="1"/>
  <c r="B7" i="6"/>
  <c r="G7" i="6" s="1"/>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S93" i="5"/>
  <c r="F9" i="5"/>
  <c r="H9" i="5"/>
  <c r="J12" i="5"/>
  <c r="J15" i="5"/>
  <c r="J16" i="5"/>
  <c r="R10" i="5"/>
  <c r="I10" i="5"/>
  <c r="S69" i="5"/>
  <c r="S61" i="5"/>
  <c r="S45" i="5"/>
  <c r="S17" i="5"/>
  <c r="T15" i="5"/>
  <c r="S37" i="5"/>
  <c r="S21" i="5"/>
  <c r="T12" i="5"/>
  <c r="T13" i="5"/>
  <c r="T10" i="5"/>
  <c r="T9" i="5"/>
  <c r="T16"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P4" i="5"/>
  <c r="D4" i="8"/>
  <c r="B1001" i="7"/>
  <c r="B35" i="4"/>
  <c r="B38" i="4"/>
  <c r="B56" i="4" s="1"/>
  <c r="A38" i="6" s="1"/>
  <c r="B3" i="6"/>
  <c r="A4" i="8"/>
  <c r="B22" i="3"/>
  <c r="B4" i="8"/>
  <c r="B34" i="4"/>
  <c r="B40" i="4"/>
  <c r="B58" i="4" s="1"/>
  <c r="A40" i="6" s="1"/>
  <c r="C3" i="6"/>
  <c r="I4" i="8"/>
  <c r="C29" i="6"/>
  <c r="C5" i="7"/>
  <c r="A1" i="6"/>
  <c r="A85" i="4"/>
  <c r="B33" i="4"/>
  <c r="A21" i="6" s="1"/>
  <c r="B81" i="4"/>
  <c r="A57" i="6" s="1"/>
  <c r="H4" i="5"/>
  <c r="O4" i="5"/>
  <c r="B2" i="5"/>
  <c r="B41" i="4"/>
  <c r="B65" i="4" s="1"/>
  <c r="A46" i="6" s="1"/>
  <c r="D3" i="6"/>
  <c r="B19" i="1"/>
  <c r="B29" i="4"/>
  <c r="A18" i="6" s="1"/>
  <c r="C30" i="6"/>
  <c r="A3" i="6"/>
  <c r="D5" i="7"/>
  <c r="B32" i="4"/>
  <c r="A20" i="6" s="1"/>
  <c r="N4" i="5"/>
  <c r="B28" i="4"/>
  <c r="A17" i="6" s="1"/>
  <c r="G4" i="5"/>
  <c r="A1" i="7"/>
  <c r="F4" i="5"/>
  <c r="C4" i="8"/>
  <c r="A1" i="8"/>
  <c r="B27" i="4"/>
  <c r="A16" i="6" s="1"/>
  <c r="B79" i="4"/>
  <c r="A55" i="6" s="1"/>
  <c r="D1" i="6"/>
  <c r="C35" i="6"/>
  <c r="B5" i="7"/>
  <c r="C45" i="6"/>
  <c r="A64" i="2"/>
  <c r="A47" i="2"/>
  <c r="C36" i="6"/>
  <c r="H4" i="8"/>
  <c r="F4" i="8"/>
  <c r="B3" i="5"/>
  <c r="G4" i="8"/>
  <c r="I4" i="5"/>
  <c r="L4" i="5"/>
  <c r="B68" i="4"/>
  <c r="A47" i="6" s="1"/>
  <c r="A4" i="5"/>
  <c r="G25" i="4"/>
  <c r="G61"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1" i="6"/>
  <c r="C21"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C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C20" i="6" s="1"/>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C64" i="6"/>
  <c r="D16" i="6" l="1"/>
  <c r="K61" i="6"/>
  <c r="F61" i="6"/>
  <c r="H61" i="6" s="1"/>
  <c r="D61" i="6" s="1"/>
  <c r="F34" i="6"/>
  <c r="H34" i="6" s="1"/>
  <c r="H24" i="6"/>
  <c r="D24" i="6" s="1"/>
  <c r="F39" i="6"/>
  <c r="H39" i="6" s="1"/>
  <c r="D39" i="6" s="1"/>
  <c r="F44" i="6"/>
  <c r="H44" i="6" s="1"/>
  <c r="C61" i="6"/>
  <c r="C39" i="6"/>
  <c r="C24" i="6"/>
  <c r="C16" i="6"/>
  <c r="F38" i="6"/>
  <c r="H38" i="6" s="1"/>
  <c r="F33" i="6"/>
  <c r="H33" i="6" s="1"/>
  <c r="H23" i="6"/>
  <c r="F48" i="6"/>
  <c r="F28" i="6"/>
  <c r="H28" i="6" s="1"/>
  <c r="F43" i="6"/>
  <c r="H43" i="6" s="1"/>
  <c r="F60" i="6"/>
  <c r="D15" i="6"/>
  <c r="K60" i="6"/>
  <c r="D20" i="6"/>
  <c r="C13" i="6"/>
  <c r="D13" i="6"/>
  <c r="D12" i="6"/>
  <c r="C12" i="6"/>
  <c r="D11" i="6"/>
  <c r="C11" i="6"/>
  <c r="C10" i="6"/>
  <c r="D10" i="6"/>
  <c r="B63" i="4"/>
  <c r="A44" i="6" s="1"/>
  <c r="B75" i="4"/>
  <c r="A53" i="6" s="1"/>
  <c r="A24" i="6"/>
  <c r="B57" i="4"/>
  <c r="A39" i="6" s="1"/>
  <c r="C9" i="6"/>
  <c r="C8" i="6"/>
  <c r="D8" i="6"/>
  <c r="D7" i="6"/>
  <c r="C7" i="6"/>
  <c r="B74" i="4"/>
  <c r="A52" i="6" s="1"/>
  <c r="A23" i="6"/>
  <c r="D43" i="4"/>
  <c r="B50" i="4"/>
  <c r="A33" i="6" s="1"/>
  <c r="B44" i="4"/>
  <c r="A28" i="6" s="1"/>
  <c r="G31" i="4"/>
  <c r="C2" i="6"/>
  <c r="H59" i="6"/>
  <c r="F6" i="6"/>
  <c r="H6" i="6" s="1"/>
  <c r="G5" i="6"/>
  <c r="H5" i="6" s="1"/>
  <c r="C4" i="6"/>
  <c r="D4" i="6"/>
  <c r="B53" i="4"/>
  <c r="A36" i="6" s="1"/>
  <c r="B59" i="4"/>
  <c r="A41" i="6" s="1"/>
  <c r="B47" i="4"/>
  <c r="A31" i="6" s="1"/>
  <c r="D68" i="4"/>
  <c r="A26" i="6"/>
  <c r="G49" i="4"/>
  <c r="G37" i="4"/>
  <c r="B62" i="4"/>
  <c r="A43" i="6" s="1"/>
  <c r="G55" i="4"/>
  <c r="G68" i="4"/>
  <c r="B46" i="4"/>
  <c r="A30" i="6" s="1"/>
  <c r="D55" i="4"/>
  <c r="G43" i="4"/>
  <c r="D49" i="4"/>
  <c r="D61" i="4"/>
  <c r="D37" i="4"/>
  <c r="G64" i="6" a="1"/>
  <c r="G64" i="6" s="1"/>
  <c r="H64" i="6" s="1"/>
  <c r="B52" i="4"/>
  <c r="A35" i="6" s="1"/>
  <c r="A25" i="6"/>
  <c r="B64" i="4"/>
  <c r="A45" i="6" s="1"/>
  <c r="C44" i="6" l="1"/>
  <c r="D44" i="6"/>
  <c r="D34" i="6"/>
  <c r="C34" i="6"/>
  <c r="D38" i="6"/>
  <c r="C38" i="6"/>
  <c r="F55" i="6"/>
  <c r="H55" i="6" s="1"/>
  <c r="F58" i="6"/>
  <c r="H58" i="6" s="1"/>
  <c r="F57" i="6"/>
  <c r="H57" i="6" s="1"/>
  <c r="F53" i="6"/>
  <c r="H53" i="6" s="1"/>
  <c r="F49" i="6"/>
  <c r="F54" i="6"/>
  <c r="H54" i="6" s="1"/>
  <c r="H48" i="6"/>
  <c r="F52" i="6"/>
  <c r="H52" i="6" s="1"/>
  <c r="C23" i="6"/>
  <c r="D23" i="6"/>
  <c r="D33" i="6"/>
  <c r="C33" i="6"/>
  <c r="B2" i="6"/>
  <c r="H60" i="6"/>
  <c r="D43" i="6"/>
  <c r="C43" i="6"/>
  <c r="D28" i="6"/>
  <c r="C28" i="6"/>
  <c r="D5" i="6"/>
  <c r="C5" i="6"/>
  <c r="D6" i="6"/>
  <c r="C6" i="6"/>
  <c r="D59" i="6"/>
  <c r="C59" i="6"/>
  <c r="C60" i="6" l="1"/>
  <c r="D60" i="6"/>
  <c r="D58" i="6"/>
  <c r="C58" i="6"/>
  <c r="D55" i="6"/>
  <c r="C55" i="6"/>
  <c r="D52" i="6"/>
  <c r="C52" i="6"/>
  <c r="D48" i="6"/>
  <c r="C48" i="6"/>
  <c r="D54" i="6"/>
  <c r="C54" i="6"/>
  <c r="H49" i="6"/>
  <c r="F50" i="6"/>
  <c r="H50" i="6" s="1"/>
  <c r="D53" i="6"/>
  <c r="C53" i="6"/>
  <c r="C57" i="6"/>
  <c r="D57" i="6"/>
  <c r="H65" i="6" l="1"/>
  <c r="D2" i="6" s="1"/>
  <c r="D50" i="6"/>
  <c r="C50" i="6"/>
  <c r="C49" i="6"/>
  <c r="D49"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<sst xmlns="http://schemas.openxmlformats.org/spreadsheetml/2006/main" count="15140" uniqueCount="12839">
  <si>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</si>
  <si>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</si>
  <si>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</si>
  <si>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</si>
  <si>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</si>
  <si>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</si>
  <si>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</si>
  <si>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</si>
  <si>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</si>
  <si>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</si>
  <si>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</si>
  <si>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</si>
  <si>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</si>
  <si>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</si>
  <si>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</si>
  <si>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</si>
  <si>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</si>
  <si>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</si>
  <si>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</si>
  <si>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</si>
  <si>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</si>
  <si>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</si>
  <si>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</si>
  <si>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</si>
  <si>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</si>
  <si>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</si>
  <si>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</si>
  <si>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</si>
  <si>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</si>
  <si>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</si>
  <si>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</si>
  <si>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</si>
  <si>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</si>
  <si>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</si>
  <si>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</si>
  <si>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</si>
  <si>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</si>
  <si>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</si>
  <si>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</si>
  <si>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</si>
  <si>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</si>
  <si>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</si>
  <si>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</si>
  <si>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</si>
  <si>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</si>
  <si>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</si>
  <si>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</si>
  <si>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</si>
  <si>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</si>
  <si>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</si>
  <si>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</si>
  <si>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</si>
  <si>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</si>
  <si>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</si>
  <si>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</si>
  <si>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</si>
  <si>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</si>
  <si>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</si>
  <si>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</si>
  <si>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</si>
  <si>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</si>
  <si>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</si>
  <si>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</si>
  <si>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</si>
  <si>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</si>
  <si>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</si>
  <si>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</si>
  <si>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</si>
  <si>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</si>
  <si>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</si>
  <si>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</si>
  <si>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</si>
  <si>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</si>
  <si>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</si>
  <si>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</si>
  <si>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</si>
  <si>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</si>
  <si>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</si>
  <si>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</si>
  <si>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</si>
  <si>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</si>
  <si>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</si>
  <si>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</si>
  <si>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</si>
  <si>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</si>
  <si>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</si>
  <si>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</si>
  <si>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</si>
  <si>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</si>
  <si>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</si>
  <si>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</si>
  <si>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</si>
  <si>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</si>
  <si>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</si>
  <si>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</si>
  <si>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</si>
  <si>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</si>
  <si>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</si>
  <si>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</si>
  <si>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</si>
  <si>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</si>
  <si>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</si>
  <si>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</si>
  <si>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</si>
  <si>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</si>
  <si>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</si>
  <si>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</si>
  <si>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</si>
  <si>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</si>
  <si>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</si>
  <si>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</si>
  <si>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</si>
  <si>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</si>
  <si>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</si>
  <si>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</si>
  <si>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</si>
  <si>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</si>
  <si>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</si>
  <si>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</si>
  <si>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</si>
  <si>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</si>
  <si>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</si>
  <si>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</si>
  <si>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</si>
  <si>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</si>
  <si>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</si>
  <si>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</si>
  <si>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</si>
  <si>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</si>
  <si>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</si>
  <si>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</si>
  <si>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</si>
  <si>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</si>
  <si>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</si>
  <si>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</si>
  <si>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</si>
  <si>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</si>
  <si>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</si>
  <si>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</si>
  <si>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</si>
  <si>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</si>
  <si>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</si>
  <si>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</si>
  <si>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</si>
  <si>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</si>
  <si>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</si>
  <si>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</si>
  <si>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</si>
  <si>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</si>
  <si>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</si>
  <si>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</si>
  <si>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</si>
  <si>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</si>
  <si>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</si>
  <si>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</si>
  <si>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</si>
  <si>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</si>
  <si>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</si>
  <si>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</si>
  <si>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</si>
  <si>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</si>
  <si>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</si>
  <si>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</si>
  <si>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</si>
  <si>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</si>
  <si>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</si>
  <si>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</si>
  <si>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</si>
  <si>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</si>
  <si>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</si>
  <si>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</si>
  <si>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</si>
  <si>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</si>
  <si>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</si>
  <si>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</si>
  <si>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</si>
  <si>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</si>
  <si>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</si>
  <si>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</si>
  <si>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</si>
  <si>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</si>
  <si>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</si>
  <si>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</si>
  <si>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</si>
  <si>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</si>
  <si>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</si>
  <si>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</si>
  <si>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</si>
  <si>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</si>
  <si>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</si>
  <si>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</si>
  <si>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</si>
  <si>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</si>
  <si>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</si>
  <si>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</si>
  <si>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</si>
  <si>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</si>
  <si>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</si>
  <si>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</si>
  <si>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</si>
  <si>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</si>
  <si>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</si>
  <si>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</si>
  <si>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</si>
  <si>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</si>
  <si>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</si>
  <si>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</si>
  <si>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</si>
  <si>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</si>
  <si>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</si>
  <si>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</si>
  <si>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</si>
  <si>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</si>
  <si>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</si>
  <si>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</si>
  <si>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</si>
  <si>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</si>
  <si>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</si>
  <si>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</si>
  <si>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</si>
  <si>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</si>
  <si>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</si>
  <si>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</si>
  <si>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</si>
  <si>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</si>
  <si>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</si>
  <si>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</si>
  <si>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</si>
  <si>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</si>
  <si>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</si>
  <si>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</si>
  <si>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</si>
  <si>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</si>
  <si>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</si>
  <si>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</si>
  <si>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</si>
  <si>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</si>
  <si>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</si>
  <si>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</si>
  <si>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</si>
  <si>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</si>
  <si>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</si>
  <si>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</si>
  <si>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</si>
  <si>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</si>
  <si>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</si>
  <si>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</si>
  <si>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</si>
  <si>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</si>
  <si>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</si>
  <si>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</si>
  <si>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</si>
  <si>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</si>
  <si>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</si>
  <si>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</si>
  <si>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</si>
  <si>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</si>
  <si>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</si>
  <si>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</si>
  <si>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</si>
  <si>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</si>
  <si>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</si>
  <si>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</si>
  <si>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</si>
  <si>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</si>
  <si>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</si>
  <si>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</si>
  <si>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</si>
  <si>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</si>
  <si>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</si>
  <si>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</si>
  <si>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</si>
  <si>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</si>
  <si>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</si>
  <si>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</si>
  <si>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</si>
  <si>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</si>
  <si>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</si>
  <si>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</si>
  <si>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</si>
  <si>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</si>
  <si>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</si>
  <si>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</si>
  <si>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</si>
  <si>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</si>
  <si>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</si>
  <si>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</si>
  <si>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</si>
  <si>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</si>
  <si>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</si>
  <si>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</si>
  <si>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</si>
  <si>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</si>
  <si>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</si>
  <si>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</si>
  <si>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</si>
  <si>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</si>
  <si>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</si>
  <si>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</si>
  <si>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</si>
  <si>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</si>
  <si>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</si>
  <si>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</si>
  <si>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</si>
  <si>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</si>
  <si>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</si>
  <si>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</si>
  <si>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</si>
  <si>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</si>
  <si>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</si>
  <si>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</si>
  <si>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</si>
  <si>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</si>
  <si>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</si>
  <si>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</si>
  <si>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</si>
  <si>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</si>
  <si>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</si>
  <si>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</si>
  <si>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</si>
  <si>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</si>
  <si>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</si>
  <si>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</si>
  <si>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</si>
  <si>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</si>
  <si>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</si>
  <si>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</si>
  <si>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</si>
  <si>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</si>
  <si>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</si>
  <si>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</si>
  <si>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</si>
  <si>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</si>
  <si>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</si>
  <si>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</si>
  <si>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</si>
  <si>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</si>
  <si>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</si>
  <si>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</si>
  <si>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</si>
  <si>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</si>
  <si>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</si>
  <si>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</si>
  <si>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</si>
  <si>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</si>
  <si>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</si>
  <si>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</si>
  <si>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</si>
  <si>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</si>
  <si>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</si>
  <si>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</si>
  <si>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</si>
  <si>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</si>
  <si>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</si>
  <si>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</si>
  <si>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</si>
  <si>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</si>
  <si>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</si>
  <si>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</si>
  <si>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</si>
  <si>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</si>
  <si>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</si>
  <si>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</si>
  <si>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</si>
  <si>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</si>
  <si>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</si>
  <si>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</si>
  <si>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</si>
  <si>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</si>
  <si>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</si>
  <si>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</si>
  <si>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</si>
  <si>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</si>
  <si>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</si>
  <si>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</si>
  <si>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</si>
  <si>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</si>
  <si>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</si>
  <si>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</si>
  <si>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</si>
  <si>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</si>
  <si>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</si>
  <si>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</si>
  <si>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</si>
  <si>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</si>
  <si>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</si>
  <si>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</si>
  <si>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</si>
  <si>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</si>
  <si>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</si>
  <si>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</si>
  <si>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</si>
  <si>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</si>
  <si>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</si>
  <si>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</si>
  <si>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</si>
  <si>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</si>
  <si>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</si>
  <si>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</si>
  <si>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</si>
  <si>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</si>
  <si>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</si>
  <si>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</si>
  <si>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</si>
  <si>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</si>
  <si>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</si>
  <si>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</si>
  <si>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</si>
  <si>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</si>
  <si>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</si>
  <si>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</si>
  <si>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</si>
  <si>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</si>
  <si>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</si>
  <si>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</si>
  <si>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</si>
  <si>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</si>
  <si>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</si>
  <si>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</si>
  <si>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</si>
  <si>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</si>
  <si>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</si>
  <si>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</si>
  <si>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</si>
  <si>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</si>
  <si>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</si>
  <si>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</si>
  <si>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</si>
  <si>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</si>
  <si>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</si>
  <si>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</si>
  <si>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</si>
  <si>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</si>
  <si>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</si>
  <si>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</si>
  <si>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</si>
  <si>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</si>
  <si>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</si>
  <si>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</si>
  <si>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</si>
  <si>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</si>
  <si>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</si>
  <si>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</si>
  <si>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</si>
  <si>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</si>
  <si>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</si>
  <si>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</si>
  <si>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</si>
  <si>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</si>
  <si>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</si>
  <si>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</si>
  <si>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</si>
  <si>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</si>
  <si>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</si>
  <si>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</si>
  <si>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</si>
  <si>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</si>
  <si>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</si>
  <si>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</si>
  <si>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</si>
  <si>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</si>
  <si>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</si>
  <si>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</si>
  <si>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</si>
  <si>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</si>
  <si>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</si>
  <si>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</si>
  <si>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</si>
  <si>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</si>
  <si>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</si>
  <si>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</si>
  <si>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</si>
  <si>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</si>
  <si>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</si>
  <si>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</si>
  <si>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</si>
  <si>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</si>
  <si>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</si>
  <si>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</si>
  <si>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</si>
  <si>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</si>
  <si>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</si>
  <si>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</si>
  <si>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</si>
  <si>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</si>
  <si>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</si>
  <si>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</si>
  <si>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</si>
  <si>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</si>
  <si>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</si>
  <si>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</si>
  <si>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</si>
  <si>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</si>
  <si>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</si>
  <si>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</si>
  <si>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</si>
  <si>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</si>
  <si>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</si>
  <si>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</si>
  <si>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</si>
  <si>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</si>
  <si>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</si>
  <si>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</si>
  <si>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</si>
  <si>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</si>
  <si>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</si>
  <si>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</si>
  <si>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</si>
  <si>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</si>
  <si>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</si>
  <si>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</si>
  <si>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</si>
  <si>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</si>
  <si>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</si>
  <si>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</si>
  <si>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</si>
  <si>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</si>
  <si>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</si>
  <si>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</si>
  <si>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</si>
  <si>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</si>
  <si>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</si>
  <si>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</si>
  <si>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</si>
  <si>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</si>
  <si>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</si>
  <si>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</si>
  <si>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</si>
  <si>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</si>
  <si>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</si>
  <si>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</si>
  <si>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</si>
  <si>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</si>
  <si>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</si>
  <si>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</si>
  <si>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</si>
  <si>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</si>
  <si>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</si>
  <si>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</si>
  <si>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</si>
  <si>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</si>
  <si>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</si>
  <si>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</si>
  <si>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</si>
  <si>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</si>
  <si>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</si>
  <si>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</si>
  <si>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</si>
  <si>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</si>
  <si>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</si>
  <si>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</si>
  <si>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</si>
  <si>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</si>
  <si>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</si>
  <si>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</si>
  <si>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</si>
  <si>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</si>
  <si>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</si>
  <si>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</si>
  <si>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</si>
  <si>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</si>
  <si>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</si>
  <si>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</si>
  <si>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</si>
  <si>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</si>
  <si>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</si>
  <si>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</si>
  <si>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</si>
  <si>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</si>
  <si>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</si>
  <si>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</si>
  <si>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</si>
  <si>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</si>
  <si>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</si>
  <si>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</si>
  <si>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</si>
  <si>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</si>
  <si>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</si>
  <si>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</si>
  <si>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</si>
  <si>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</si>
  <si>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</si>
  <si>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</si>
  <si>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</si>
  <si>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</si>
  <si>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</si>
  <si>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</si>
  <si>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</si>
  <si>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</si>
  <si>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</si>
  <si>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</si>
  <si>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</si>
  <si>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</si>
  <si>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</si>
  <si>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</si>
  <si>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</si>
  <si>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</si>
  <si>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</si>
  <si>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</si>
  <si>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</si>
  <si>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</si>
  <si>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</si>
  <si>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</si>
  <si>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</si>
  <si>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</si>
  <si>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</si>
  <si>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</si>
  <si>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</si>
  <si>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</si>
  <si>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</si>
  <si>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</si>
  <si>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</si>
  <si>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</si>
  <si>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</si>
  <si>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</si>
  <si>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</si>
  <si>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</si>
  <si>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</si>
  <si>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</si>
  <si>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</si>
  <si>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</si>
  <si>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</si>
  <si>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</si>
  <si>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</si>
  <si>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</si>
  <si>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</si>
  <si>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</si>
  <si>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</si>
  <si>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</si>
  <si>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</si>
  <si>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</si>
  <si>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</si>
  <si>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</si>
  <si>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</si>
  <si>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</si>
  <si>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</si>
  <si>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</si>
  <si>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</si>
  <si>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</si>
  <si>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</si>
  <si>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</si>
  <si>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</si>
  <si>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</si>
  <si>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</si>
  <si>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</si>
  <si>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</si>
  <si>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</si>
  <si>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</si>
  <si>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</si>
  <si>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</si>
  <si>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</si>
  <si>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</si>
  <si>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</si>
  <si>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</si>
  <si>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</si>
  <si>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</si>
  <si>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</si>
  <si>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</si>
  <si>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</si>
  <si>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</si>
  <si>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</si>
  <si>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</si>
  <si>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</si>
  <si>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</si>
  <si>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</si>
  <si>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</si>
  <si>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</si>
  <si>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</si>
  <si>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</si>
  <si>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</si>
  <si>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</si>
  <si>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</si>
  <si>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</si>
  <si>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</si>
  <si>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</si>
  <si>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</si>
  <si>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</si>
  <si>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</si>
  <si>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</si>
  <si>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</si>
  <si>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</si>
  <si>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</si>
  <si>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</si>
  <si>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</si>
  <si>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</si>
  <si>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</si>
  <si>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</si>
  <si>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</si>
  <si>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</si>
  <si>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</si>
  <si>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</si>
  <si>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</si>
  <si>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</si>
  <si>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</si>
  <si>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</si>
  <si>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</si>
  <si>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</si>
  <si>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</si>
  <si>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</si>
  <si>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</si>
  <si>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</si>
  <si>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</si>
  <si>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</si>
  <si>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</si>
  <si>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</si>
  <si>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</si>
  <si>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</si>
  <si>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</si>
  <si>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</si>
  <si>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</si>
  <si>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</si>
  <si>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</si>
  <si>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</si>
  <si>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</si>
  <si>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</si>
  <si>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</si>
  <si>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</si>
  <si>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</si>
  <si>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</si>
  <si>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</si>
  <si>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</si>
  <si>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</si>
  <si>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</si>
  <si>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</si>
  <si>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</si>
  <si>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</si>
  <si>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</si>
  <si>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</si>
  <si>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</si>
  <si>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</si>
  <si>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</si>
  <si>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</si>
  <si>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</si>
  <si>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</si>
  <si>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</si>
  <si>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</si>
  <si>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</si>
  <si>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</si>
  <si>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</si>
  <si>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</si>
  <si>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</si>
  <si>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</si>
  <si>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</si>
  <si>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</si>
  <si>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</si>
  <si>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</si>
  <si>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</si>
  <si>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</si>
  <si>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</si>
  <si>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</si>
  <si>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</si>
  <si>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</si>
  <si>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</si>
  <si>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</si>
  <si>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</si>
  <si>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</si>
  <si>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</si>
  <si>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</si>
  <si>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</si>
  <si>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</si>
  <si>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</si>
  <si>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</si>
  <si>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</si>
  <si>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</si>
  <si>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</si>
  <si>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</si>
  <si>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</si>
  <si>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</si>
  <si>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</si>
  <si>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</si>
  <si>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</si>
  <si>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</si>
  <si>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</si>
  <si>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</si>
  <si>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</si>
  <si>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</si>
  <si>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</si>
  <si>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</si>
  <si>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</si>
  <si>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</si>
  <si>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</si>
  <si>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</si>
  <si>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</si>
  <si>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</si>
  <si>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</si>
  <si>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</si>
  <si>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</si>
  <si>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</si>
  <si>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</si>
  <si>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</si>
  <si>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</si>
  <si>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</si>
  <si>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</si>
  <si>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</si>
  <si>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</si>
  <si>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</si>
  <si>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</si>
  <si>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</si>
  <si>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</si>
  <si>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</si>
  <si>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</si>
  <si>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</si>
  <si>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</si>
  <si>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</si>
  <si>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</si>
  <si>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</si>
  <si>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</si>
  <si>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</si>
  <si>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</si>
  <si>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</si>
  <si>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</si>
  <si>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</si>
  <si>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</si>
  <si>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</si>
  <si>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</si>
  <si>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</si>
  <si>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</si>
  <si>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</si>
  <si>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</si>
  <si>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</si>
  <si>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</si>
  <si>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</si>
  <si>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</si>
  <si>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</si>
  <si>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</si>
  <si>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</si>
  <si>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</si>
  <si>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</si>
  <si>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</si>
  <si>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</si>
  <si>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</si>
  <si>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</si>
  <si>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</si>
  <si>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</si>
  <si>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</si>
  <si>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</si>
  <si>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</si>
  <si>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</si>
  <si>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</si>
  <si>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</si>
  <si>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</si>
  <si>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</si>
  <si>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</si>
  <si>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</si>
  <si>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</si>
  <si>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</si>
  <si>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</si>
  <si>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</si>
  <si>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</si>
  <si>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</si>
  <si>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</si>
  <si>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</si>
  <si>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</si>
  <si>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</si>
  <si>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</si>
  <si>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</si>
  <si>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</si>
  <si>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</si>
  <si>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</si>
  <si>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</si>
  <si>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</si>
  <si>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</si>
  <si>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</si>
  <si>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</si>
  <si>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</si>
  <si>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</si>
  <si>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</si>
  <si>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</si>
  <si>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</si>
  <si>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</si>
  <si>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</si>
  <si>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</si>
  <si>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</si>
  <si>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</si>
  <si>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</si>
  <si>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</si>
  <si>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</si>
  <si>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</si>
  <si>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</si>
  <si>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</si>
  <si>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</si>
  <si>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</si>
  <si>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</si>
  <si>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</si>
  <si>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</si>
  <si>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</si>
  <si>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</si>
  <si>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</si>
  <si>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</si>
  <si>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</si>
  <si>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</si>
  <si>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</si>
  <si>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</si>
  <si>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</si>
  <si>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</si>
  <si>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</si>
  <si>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</si>
  <si>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</si>
  <si>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</si>
  <si>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</si>
  <si>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</si>
  <si>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</si>
  <si>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</si>
  <si>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</si>
  <si>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</si>
  <si>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</si>
  <si>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</si>
  <si>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</si>
  <si>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</si>
  <si>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</si>
  <si>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</si>
  <si>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</si>
  <si>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</si>
  <si>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</si>
  <si>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</si>
  <si>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</si>
  <si>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</si>
  <si>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</si>
  <si>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</si>
  <si>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</si>
  <si>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</si>
  <si>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</si>
  <si>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</si>
  <si>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</si>
  <si>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</si>
  <si>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</si>
  <si>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</si>
  <si>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</si>
  <si>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</si>
  <si>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</si>
  <si>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</si>
  <si>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</si>
  <si>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</si>
  <si>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</si>
  <si>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</si>
  <si>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</si>
  <si>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</si>
  <si>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</si>
  <si>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</si>
  <si>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</si>
  <si>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</si>
  <si>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</si>
  <si>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</si>
  <si>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</si>
  <si>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</si>
  <si>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</si>
  <si>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</si>
  <si>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</si>
  <si>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</si>
  <si>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</si>
  <si>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</si>
  <si>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</si>
  <si>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</si>
  <si>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</si>
  <si>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</si>
  <si>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</si>
  <si>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</si>
  <si>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</si>
  <si>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</si>
  <si>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</si>
  <si>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</si>
  <si>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</si>
  <si>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</si>
  <si>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</si>
  <si>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</si>
  <si>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</si>
  <si>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</si>
  <si>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</si>
  <si>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</si>
  <si>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</si>
  <si>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</si>
  <si>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</si>
  <si>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</si>
  <si>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</si>
  <si>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</si>
  <si>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</si>
  <si>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</si>
  <si>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</si>
  <si>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</si>
  <si>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</si>
  <si>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</si>
  <si>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</si>
  <si>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</si>
  <si>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</si>
  <si>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</si>
  <si>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</si>
  <si>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</si>
  <si>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</si>
  <si>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</si>
  <si>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</si>
  <si>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</si>
  <si>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</si>
  <si>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</si>
  <si>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</si>
  <si>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</si>
  <si>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</si>
  <si>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</si>
  <si>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</si>
  <si>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</si>
  <si>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</si>
  <si>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</si>
  <si>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</si>
  <si>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</si>
  <si>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</si>
  <si>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</si>
  <si>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</si>
  <si>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</si>
  <si>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</si>
  <si>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</si>
  <si>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</si>
  <si>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</si>
  <si>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</si>
  <si>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</si>
  <si>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</si>
  <si>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</si>
  <si>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</si>
  <si>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</si>
  <si>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</si>
  <si>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</si>
  <si>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</si>
  <si>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</si>
  <si>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</si>
  <si>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</si>
  <si>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</si>
  <si>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</si>
  <si>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</si>
  <si>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</si>
  <si>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</si>
  <si>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</si>
  <si>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</si>
  <si>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</si>
  <si>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</si>
  <si>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</si>
  <si>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</si>
  <si>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</si>
  <si>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</si>
  <si>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</si>
  <si>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</si>
  <si>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</si>
  <si>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</si>
  <si>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</si>
  <si>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</si>
  <si>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</si>
  <si>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</si>
  <si>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</si>
  <si>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</si>
  <si>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</si>
  <si>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</si>
  <si>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</si>
  <si>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</si>
  <si>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</si>
  <si>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</si>
  <si>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</si>
  <si>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</si>
  <si>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</si>
  <si>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</si>
  <si>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</si>
  <si>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</si>
  <si>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</si>
  <si>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</si>
  <si>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</si>
  <si>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</si>
  <si>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</si>
  <si>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</si>
  <si>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</si>
  <si>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</si>
  <si>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</si>
  <si>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</si>
  <si>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</si>
  <si>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</si>
  <si>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</si>
  <si>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</si>
  <si>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</si>
  <si>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</si>
  <si>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</si>
  <si>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</si>
  <si>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</si>
  <si>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</si>
  <si>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</si>
  <si>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</si>
  <si>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</si>
  <si>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</si>
  <si>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</si>
  <si>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</si>
  <si>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</si>
  <si>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</si>
  <si>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</si>
  <si>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</si>
  <si>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</si>
  <si>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</si>
  <si>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</si>
  <si>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</si>
  <si>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</si>
  <si>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</si>
  <si>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</si>
  <si>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</si>
  <si>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</si>
  <si>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</si>
  <si>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</si>
  <si>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</si>
  <si>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</si>
  <si>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</si>
  <si>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</si>
  <si>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</si>
  <si>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</si>
  <si>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</si>
  <si>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</si>
  <si>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</si>
  <si>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</si>
  <si>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</si>
  <si>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</si>
  <si>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</si>
  <si>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</si>
  <si>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</si>
  <si>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</si>
  <si>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</si>
  <si>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</si>
  <si>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</si>
  <si>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</si>
  <si>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</si>
  <si>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</si>
  <si>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</si>
  <si>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</si>
  <si>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</si>
  <si>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</si>
  <si>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</si>
  <si>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</si>
  <si>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</si>
  <si>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</si>
  <si>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</si>
  <si>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</si>
  <si>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</si>
  <si>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</si>
  <si>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</si>
  <si>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</si>
  <si>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</si>
  <si>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</si>
  <si>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</si>
  <si>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</si>
  <si>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</si>
  <si>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</si>
  <si>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</si>
  <si>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</si>
  <si>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</si>
  <si>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</si>
  <si>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</si>
  <si>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</si>
  <si>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</si>
  <si>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</si>
  <si>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</si>
  <si>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</si>
  <si>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</si>
  <si>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</si>
  <si>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</si>
  <si>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</si>
  <si>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</si>
  <si>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</si>
  <si>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</si>
  <si>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</si>
  <si>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</si>
  <si>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</si>
  <si>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</si>
  <si>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</si>
  <si>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</si>
  <si>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</si>
  <si>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</si>
  <si>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</si>
  <si>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</si>
  <si>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</si>
  <si>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</si>
  <si>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</si>
  <si>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</si>
  <si>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</si>
  <si>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</si>
  <si>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</si>
  <si>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</si>
  <si>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</si>
  <si>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</si>
  <si>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</si>
  <si>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</si>
  <si>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</si>
  <si>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</si>
  <si>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</si>
  <si>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</si>
  <si>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</si>
  <si>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</si>
  <si>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</si>
  <si>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</si>
  <si>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</si>
  <si>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</si>
  <si>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</si>
  <si>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</si>
  <si>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</si>
  <si>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</si>
  <si>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</si>
  <si>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</si>
  <si>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</si>
  <si>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</si>
  <si>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</si>
  <si>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</si>
  <si>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</si>
  <si>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</si>
  <si>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</si>
  <si>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</si>
  <si>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</si>
  <si>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</si>
  <si>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</si>
  <si>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</si>
  <si>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</si>
  <si>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</si>
  <si>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</si>
  <si>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</si>
  <si>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</si>
  <si>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</si>
  <si>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</si>
  <si>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</si>
  <si>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</si>
  <si>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</si>
  <si>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</si>
  <si>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</si>
  <si>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</si>
  <si>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</si>
  <si>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</si>
  <si>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</si>
  <si>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</si>
  <si>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</si>
  <si>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</si>
  <si>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</si>
  <si>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</si>
  <si>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</si>
  <si>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</si>
  <si>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</si>
  <si>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</si>
  <si>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</si>
  <si>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</si>
  <si>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</si>
  <si>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</si>
  <si>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</si>
  <si>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</si>
  <si>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</si>
  <si>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</si>
  <si>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</si>
  <si>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</si>
  <si>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</si>
  <si>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</si>
  <si>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</si>
  <si>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</si>
  <si>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</si>
  <si>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</si>
  <si>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</si>
  <si>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</si>
  <si>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</si>
  <si>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</si>
  <si>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</si>
  <si>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</si>
  <si>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</si>
  <si>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</si>
  <si>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</si>
  <si>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</si>
  <si>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</si>
  <si>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</si>
  <si>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</si>
  <si>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</si>
  <si>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</si>
  <si>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</si>
  <si>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</si>
  <si>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</si>
  <si>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</si>
  <si>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</si>
  <si>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</si>
  <si>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</si>
  <si>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</si>
  <si>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</si>
  <si>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</si>
  <si>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</si>
  <si>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</si>
  <si>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</si>
  <si>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</si>
  <si>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</si>
  <si>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</si>
  <si>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</si>
  <si>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</si>
  <si>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</si>
  <si>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</si>
  <si>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</si>
  <si>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</si>
  <si>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</si>
  <si>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</si>
  <si>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</si>
  <si>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</si>
  <si>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</si>
  <si>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</si>
  <si>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</si>
  <si>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</si>
  <si>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</si>
  <si>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</si>
  <si>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</si>
  <si>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</si>
  <si>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</si>
  <si>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</si>
  <si>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</si>
  <si>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</si>
  <si>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</si>
  <si>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</si>
  <si>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</si>
  <si>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</si>
  <si>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</si>
  <si>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</si>
  <si>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</si>
  <si>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</si>
  <si>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</si>
  <si>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</si>
  <si>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</si>
  <si>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</si>
  <si>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</si>
  <si>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</si>
  <si>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</si>
  <si>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</si>
  <si>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</si>
  <si>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</si>
  <si>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</si>
  <si>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</si>
  <si>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</si>
  <si>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</si>
  <si>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</si>
  <si>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</si>
  <si>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</si>
  <si>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</si>
  <si>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</si>
  <si>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</si>
  <si>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</si>
  <si>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</si>
  <si>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</si>
  <si>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</si>
  <si>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</si>
  <si>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</si>
  <si>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</si>
  <si>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</si>
  <si>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</si>
  <si>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</si>
  <si>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</si>
  <si>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</si>
  <si>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</si>
  <si>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</si>
  <si>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</si>
  <si>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</si>
  <si>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</si>
  <si>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</si>
  <si>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</si>
  <si>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</si>
  <si>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</si>
  <si>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</si>
  <si>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</si>
  <si>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</si>
  <si>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</si>
  <si>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</si>
  <si>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</si>
  <si>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</si>
  <si>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</si>
  <si>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</si>
  <si>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</si>
  <si>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</si>
  <si>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</si>
  <si>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</si>
  <si>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</si>
  <si>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</si>
  <si>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</si>
  <si>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</si>
  <si>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</si>
  <si>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</si>
  <si>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</si>
  <si>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</si>
  <si>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</si>
  <si>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</si>
  <si>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</si>
  <si>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</si>
  <si>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</si>
  <si>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</si>
  <si>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</si>
  <si>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</si>
  <si>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</si>
  <si>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</si>
  <si>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</si>
  <si>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</si>
  <si>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</si>
  <si>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</si>
  <si>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</si>
  <si>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</si>
  <si>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</si>
  <si>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</si>
  <si>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</si>
  <si>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</si>
  <si>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</si>
  <si>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</si>
  <si>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</si>
  <si>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</si>
  <si>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</si>
  <si>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</si>
  <si>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</si>
  <si>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</si>
  <si>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</si>
  <si>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</si>
  <si>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</si>
  <si>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</si>
  <si>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</si>
  <si>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</si>
  <si>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</si>
  <si>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</si>
  <si>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</si>
  <si>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</si>
  <si>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</si>
  <si>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</si>
  <si>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</si>
  <si>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</si>
  <si>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</si>
  <si>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</si>
  <si>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</si>
  <si>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</si>
  <si>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</si>
  <si>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</si>
  <si>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</si>
  <si>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</si>
  <si>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</si>
  <si>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</si>
  <si>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</si>
  <si>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</si>
  <si>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</si>
  <si>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</si>
  <si>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</si>
  <si>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</si>
  <si>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</si>
  <si>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</si>
  <si>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</si>
  <si>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</si>
  <si>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</si>
  <si>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</si>
  <si>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</si>
  <si>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</si>
  <si>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</si>
  <si>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</si>
  <si>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</si>
  <si>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</si>
  <si>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</si>
  <si>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</si>
  <si>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</si>
  <si>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</si>
  <si>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</si>
  <si>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</si>
  <si>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</si>
  <si>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</si>
  <si>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</si>
  <si>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</si>
  <si>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</si>
  <si>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</si>
  <si>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</si>
  <si>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</si>
  <si>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</si>
  <si>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</si>
  <si>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</si>
  <si>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</si>
  <si>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</si>
  <si>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</si>
  <si>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</si>
  <si>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</si>
  <si>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</si>
  <si>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</si>
  <si>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</si>
  <si>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</si>
  <si>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</si>
  <si>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</si>
  <si>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</si>
  <si>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</si>
  <si>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</si>
  <si>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</si>
  <si>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</si>
  <si>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</si>
  <si>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</si>
  <si>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</si>
  <si>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</si>
  <si>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</si>
  <si>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</si>
  <si>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</si>
  <si>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</si>
  <si>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</si>
  <si>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</si>
  <si>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</si>
  <si>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</si>
  <si>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</si>
  <si>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</si>
  <si>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</si>
  <si>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</si>
  <si>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</si>
  <si>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</si>
  <si>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</si>
  <si>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</si>
  <si>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</si>
  <si>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</si>
  <si>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</si>
  <si>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</si>
  <si>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</si>
  <si>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</si>
  <si>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</si>
  <si>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</si>
  <si>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</si>
  <si>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</si>
  <si>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</si>
  <si>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</si>
  <si>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</si>
  <si>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</si>
  <si>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</si>
  <si>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</si>
  <si>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</si>
  <si>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</si>
  <si>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</si>
  <si>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</si>
  <si>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</si>
  <si>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</si>
  <si>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</si>
  <si>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</si>
  <si>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</si>
  <si>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</si>
  <si>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</si>
  <si>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</si>
  <si>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</si>
  <si>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</si>
  <si>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</si>
  <si>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</si>
  <si>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</si>
  <si>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</si>
  <si>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</si>
  <si>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</si>
  <si>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</si>
  <si>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</si>
  <si>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</si>
  <si>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</si>
  <si>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</si>
  <si>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</si>
  <si>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</si>
  <si>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</si>
  <si>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</si>
  <si>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</si>
  <si>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</si>
  <si>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</si>
  <si>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</si>
  <si>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</si>
  <si>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</si>
  <si>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</si>
  <si>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</si>
  <si>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</si>
  <si>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</si>
  <si>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</si>
  <si>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</si>
  <si>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</si>
  <si>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</si>
  <si>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</si>
  <si>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</si>
  <si>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</si>
  <si>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</si>
  <si>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</si>
  <si>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</si>
  <si>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</si>
  <si>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</si>
  <si>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</si>
  <si>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</si>
  <si>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</si>
  <si>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</si>
  <si>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</si>
  <si>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</si>
  <si>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</si>
  <si>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</si>
  <si>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</si>
  <si>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</si>
  <si>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</si>
  <si>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</si>
  <si>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</si>
  <si>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</si>
  <si>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</si>
  <si>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</si>
  <si>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</si>
  <si>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</si>
  <si>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</si>
  <si>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</si>
  <si>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</si>
  <si>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</si>
  <si>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</si>
  <si>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</si>
  <si>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</si>
  <si>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</si>
  <si>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</si>
  <si>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</si>
  <si>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</si>
  <si>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</si>
  <si>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</si>
  <si>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</si>
  <si>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</si>
  <si>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</si>
  <si>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</si>
  <si>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</si>
  <si>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</si>
  <si>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</si>
  <si>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</si>
  <si>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</si>
  <si>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</si>
  <si>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</si>
  <si>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</si>
  <si>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</si>
  <si>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</si>
  <si>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</si>
  <si>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</si>
  <si>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</si>
  <si>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</si>
  <si>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</si>
  <si>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</si>
  <si>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</si>
  <si>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</si>
  <si>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</si>
  <si>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</si>
  <si>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</si>
  <si>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</si>
  <si>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</si>
  <si>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</si>
  <si>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</si>
  <si>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</si>
  <si>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</si>
  <si>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</si>
  <si>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</si>
  <si>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</si>
  <si>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</si>
  <si>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</si>
  <si>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</si>
  <si>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</si>
  <si>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</si>
  <si>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</si>
  <si>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</si>
  <si>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</si>
  <si>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</si>
  <si>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</si>
  <si>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</si>
  <si>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</si>
  <si>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</si>
  <si>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</si>
  <si>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</si>
  <si>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</si>
  <si>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</si>
  <si>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</si>
  <si>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</si>
  <si>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</si>
  <si>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</si>
  <si>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</si>
  <si>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</si>
  <si>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</si>
  <si>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</si>
  <si>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</si>
  <si>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</si>
  <si>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</si>
  <si>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</si>
  <si>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</si>
  <si>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</si>
  <si>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</si>
  <si>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</si>
  <si>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</si>
  <si>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</si>
  <si>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</si>
  <si>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</si>
  <si>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</si>
  <si>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</si>
  <si>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</si>
  <si>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</si>
  <si>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</si>
  <si>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</si>
  <si>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</si>
  <si>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</si>
  <si>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</si>
  <si>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</si>
  <si>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</si>
  <si>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</si>
  <si>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</si>
  <si>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</si>
  <si>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</si>
  <si>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</si>
  <si>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</si>
  <si>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</si>
  <si>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</si>
  <si>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</si>
  <si>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</si>
  <si>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</si>
  <si>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</si>
  <si>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</si>
  <si>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</si>
  <si>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</si>
  <si>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</si>
  <si>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</si>
  <si>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</si>
  <si>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</si>
  <si>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</si>
  <si>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</si>
  <si>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</si>
  <si>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</si>
  <si>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</si>
  <si>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</si>
  <si>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</si>
  <si>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</si>
  <si>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</si>
  <si>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</si>
  <si>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</si>
  <si>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</si>
  <si>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</si>
  <si>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</si>
  <si>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</si>
  <si>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</si>
  <si>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</si>
  <si>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</si>
  <si>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</si>
  <si>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</si>
  <si>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</si>
  <si>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</si>
  <si>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</si>
  <si>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</si>
  <si>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</si>
  <si>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</si>
  <si>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</si>
  <si>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</si>
  <si>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</si>
  <si>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</si>
  <si>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</si>
  <si>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</si>
  <si>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</si>
  <si>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</si>
  <si>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</si>
  <si>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</si>
  <si>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</si>
  <si>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</si>
  <si>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</si>
  <si>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</si>
  <si>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</si>
  <si>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</si>
  <si>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</si>
  <si>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</si>
  <si>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</si>
  <si>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</si>
  <si>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</si>
  <si>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</si>
  <si>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</si>
  <si>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</si>
  <si>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</si>
  <si>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</si>
  <si>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</si>
  <si>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</si>
  <si>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</si>
  <si>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</si>
  <si>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</si>
  <si>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</si>
  <si>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</si>
  <si>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</si>
  <si>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</si>
  <si>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</si>
  <si>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</si>
  <si>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</si>
  <si>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</si>
  <si>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</si>
  <si>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</si>
  <si>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</si>
  <si>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</si>
  <si>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</si>
  <si>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</si>
  <si>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</si>
  <si>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</si>
  <si>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</si>
  <si>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</si>
  <si>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</si>
  <si>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</si>
  <si>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</si>
  <si>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</si>
  <si>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</si>
  <si>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</si>
  <si>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</si>
  <si>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</si>
  <si>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</si>
  <si>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</si>
  <si>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</si>
  <si>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</si>
  <si>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</si>
  <si>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</si>
  <si>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</si>
  <si>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</si>
  <si>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</si>
  <si>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</si>
  <si>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</si>
  <si>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</si>
  <si>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</si>
  <si>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</si>
  <si>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</si>
  <si>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</si>
  <si>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</si>
  <si>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</si>
  <si>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</si>
  <si>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</si>
  <si>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</si>
  <si>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</si>
  <si>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</si>
  <si>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</si>
  <si>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</si>
  <si>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</si>
  <si>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</si>
  <si>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</si>
  <si>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</si>
  <si>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</si>
  <si>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</si>
  <si>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</si>
  <si>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</si>
  <si>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</si>
  <si>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</si>
  <si>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</si>
  <si>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</si>
  <si>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</si>
  <si>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</si>
  <si>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</si>
  <si>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</si>
  <si>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</si>
  <si>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</si>
  <si>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</si>
  <si>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</si>
  <si>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</si>
  <si>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</si>
  <si>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</si>
  <si>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</si>
  <si>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</si>
  <si>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</si>
  <si>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</si>
  <si>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</si>
  <si>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</si>
  <si>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</si>
  <si>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</si>
  <si>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</si>
  <si>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</si>
  <si>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</si>
  <si>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</si>
  <si>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</si>
  <si>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</si>
  <si>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</si>
  <si>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</si>
  <si>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</si>
  <si>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</si>
  <si>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</si>
  <si>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</si>
  <si>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</si>
  <si>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</si>
  <si>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</si>
  <si>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</si>
  <si>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</si>
  <si>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</si>
  <si>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</si>
  <si>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</si>
  <si>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</si>
  <si>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</si>
  <si>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</si>
  <si>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</si>
  <si>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</si>
  <si>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</si>
  <si>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</si>
  <si>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</si>
  <si>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</si>
  <si>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</si>
  <si>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</si>
  <si>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</si>
  <si>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</si>
  <si>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</si>
  <si>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</si>
  <si>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</si>
  <si>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</si>
  <si>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</si>
  <si>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</si>
  <si>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</si>
  <si>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</si>
  <si>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</si>
  <si>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</si>
  <si>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</si>
  <si>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</si>
  <si>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</si>
  <si>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</si>
  <si>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</si>
  <si>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</si>
  <si>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</si>
  <si>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</si>
  <si>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</si>
  <si>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</si>
  <si>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</si>
  <si>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</si>
  <si>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</si>
  <si>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</si>
  <si>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</si>
  <si>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</si>
  <si>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</si>
  <si>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</si>
  <si>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</si>
  <si>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</si>
  <si>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</si>
  <si>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</si>
  <si>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</si>
  <si>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</si>
  <si>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</si>
  <si>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</si>
  <si>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</si>
  <si>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</si>
  <si>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</si>
  <si>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</si>
  <si>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</si>
  <si>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</si>
  <si>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</si>
  <si>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</si>
  <si>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</si>
  <si>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</si>
  <si>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</si>
  <si>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</si>
  <si>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</si>
  <si>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</si>
  <si>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</si>
  <si>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</si>
  <si>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</si>
  <si>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</si>
  <si>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</si>
  <si>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</si>
  <si>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</si>
  <si>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</si>
  <si>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</si>
  <si>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</si>
  <si>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</si>
  <si>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</si>
  <si>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</si>
  <si>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</si>
  <si>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</si>
  <si>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</si>
  <si>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</si>
  <si>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</si>
  <si>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</si>
  <si>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</si>
  <si>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</si>
  <si>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</si>
  <si>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</si>
  <si>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</si>
  <si>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</si>
  <si>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</si>
  <si>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</si>
  <si>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</si>
  <si>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</si>
  <si>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</si>
  <si>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</si>
  <si>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</si>
  <si>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</si>
  <si>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</si>
  <si>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</si>
  <si>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</si>
  <si>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</si>
  <si>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</si>
  <si>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</si>
  <si>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</si>
  <si>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</si>
  <si>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</si>
  <si>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</si>
  <si>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</si>
  <si>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</si>
  <si>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</si>
  <si>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</si>
  <si>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</si>
  <si>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</si>
  <si>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</si>
  <si>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</si>
  <si>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</si>
  <si>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</si>
  <si>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</si>
  <si>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</si>
  <si>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</si>
  <si>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</si>
  <si>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</si>
  <si>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</si>
  <si>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</si>
  <si>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</si>
  <si>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</si>
  <si>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</si>
  <si>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</si>
  <si>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</si>
  <si>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</si>
  <si>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</si>
  <si>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</si>
  <si>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</si>
  <si>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</si>
  <si>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</si>
  <si>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</si>
  <si>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</si>
  <si>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</si>
  <si>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</si>
  <si>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</si>
  <si>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</si>
  <si>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</si>
  <si>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</si>
  <si>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</si>
  <si>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</si>
  <si>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</si>
  <si>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</si>
  <si>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</si>
  <si>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</si>
  <si>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</si>
  <si>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</si>
  <si>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</si>
  <si>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</si>
  <si>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</si>
  <si>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</si>
  <si>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</si>
  <si>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</si>
  <si>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</si>
  <si>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</si>
  <si>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</si>
  <si>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</si>
  <si>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</si>
  <si>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</si>
  <si>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</si>
  <si>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</si>
  <si>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</si>
  <si>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</si>
  <si>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</si>
  <si>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</si>
  <si>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</si>
  <si>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</si>
  <si>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</si>
  <si>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</si>
  <si>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</si>
  <si>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</si>
  <si>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</si>
  <si>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</si>
  <si>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</si>
  <si>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</si>
  <si>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</si>
  <si>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</si>
  <si>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</si>
  <si>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</si>
  <si>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</si>
  <si>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</si>
  <si>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</si>
  <si>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</si>
  <si>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</si>
  <si>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</si>
  <si>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</si>
  <si>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</si>
  <si>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</si>
  <si>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</si>
  <si>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</si>
  <si>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</si>
  <si>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</si>
  <si>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</si>
  <si>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</si>
  <si>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</si>
  <si>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</si>
  <si>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</si>
  <si>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</si>
  <si>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</si>
  <si>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</si>
  <si>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</si>
  <si>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</si>
  <si>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</si>
  <si>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</si>
  <si>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</si>
  <si>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</si>
  <si>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</si>
  <si>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</si>
  <si>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</si>
  <si>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</si>
  <si>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</si>
  <si>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</si>
  <si>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</si>
  <si>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</si>
  <si>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</si>
  <si>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</si>
  <si>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</si>
  <si>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</si>
  <si>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</si>
  <si>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</si>
  <si>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</si>
  <si>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</si>
  <si>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</si>
  <si>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</si>
  <si>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</si>
  <si>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</si>
  <si>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</si>
  <si>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</si>
  <si>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</si>
  <si>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</si>
  <si>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</si>
  <si>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</si>
  <si>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</si>
  <si>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</si>
  <si>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</si>
  <si>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</si>
  <si>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</si>
  <si>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</si>
  <si>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</si>
  <si>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</si>
  <si>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</si>
  <si>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</si>
  <si>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</si>
  <si>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</si>
  <si>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</si>
  <si>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</si>
  <si>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</si>
  <si>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</si>
  <si>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</si>
  <si>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</si>
  <si>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</si>
  <si>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</si>
  <si>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</si>
  <si>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</si>
  <si>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</si>
  <si>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</si>
  <si>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</si>
  <si>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</si>
  <si>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</si>
  <si>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</si>
  <si>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</si>
  <si>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</si>
  <si>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</si>
  <si>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</si>
  <si>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</si>
  <si>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</si>
  <si>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</si>
  <si>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</si>
  <si>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</si>
  <si>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</si>
  <si>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</si>
  <si>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</si>
  <si>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</si>
  <si>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</si>
  <si>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</si>
  <si>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</si>
  <si>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</si>
  <si>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</si>
  <si>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</si>
  <si>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</si>
  <si>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</si>
  <si>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</si>
  <si>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</si>
  <si>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</si>
  <si>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</si>
  <si>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</si>
  <si>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</si>
  <si>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</si>
  <si>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</si>
  <si>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</si>
  <si>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</si>
  <si>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</si>
  <si>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</si>
  <si>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</si>
  <si>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</si>
  <si>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</si>
  <si>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</si>
  <si>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</si>
  <si>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</si>
  <si>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</si>
  <si>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</si>
  <si>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</si>
  <si>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</si>
  <si>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</si>
  <si>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</si>
  <si>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</si>
  <si>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</si>
  <si>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</si>
  <si>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</si>
  <si>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</si>
  <si>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</si>
  <si>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</si>
  <si>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</si>
  <si>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</si>
  <si>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</si>
  <si>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</si>
  <si>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</si>
  <si>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</si>
  <si>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</si>
  <si>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</si>
  <si>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</si>
  <si>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</si>
  <si>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</si>
  <si>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</si>
  <si>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</si>
  <si>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</si>
  <si>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</si>
  <si>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</si>
  <si>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</si>
  <si>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</si>
  <si>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</si>
  <si>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</si>
  <si>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</si>
  <si>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</si>
  <si>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</si>
  <si>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</si>
  <si>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</si>
  <si>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</si>
  <si>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</si>
  <si>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</si>
  <si>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</si>
  <si>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</si>
  <si>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</si>
  <si>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</si>
  <si>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</si>
  <si>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</si>
  <si>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</si>
  <si>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</si>
  <si>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</si>
  <si>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</si>
  <si>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</si>
  <si>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</si>
  <si>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</si>
  <si>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</si>
  <si>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</si>
  <si>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</si>
  <si>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</si>
  <si>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</si>
  <si>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</si>
  <si>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</si>
  <si>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</si>
  <si>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</si>
  <si>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</si>
  <si>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</si>
  <si>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</si>
  <si>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</si>
  <si>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</si>
  <si>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</si>
  <si>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</si>
  <si>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</si>
  <si>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</si>
  <si>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</si>
  <si>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</si>
  <si>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</si>
  <si>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</si>
  <si>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</si>
  <si>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</si>
  <si>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</si>
  <si>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</si>
  <si>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</si>
  <si>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</si>
  <si>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</si>
  <si>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</si>
  <si>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</si>
  <si>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</si>
  <si>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</si>
  <si>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</si>
  <si>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</si>
  <si>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</si>
  <si>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</si>
  <si>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</si>
  <si>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</si>
  <si>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</si>
  <si>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</si>
  <si>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</si>
  <si>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</si>
  <si>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</si>
  <si>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</si>
  <si>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</si>
  <si>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</si>
  <si>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</si>
  <si>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</si>
  <si>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</si>
  <si>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</si>
  <si>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</si>
  <si>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</si>
  <si>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</si>
  <si>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</si>
  <si>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</si>
  <si>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</si>
  <si>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</si>
  <si>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</si>
  <si>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</si>
  <si>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</si>
  <si>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</si>
  <si>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</si>
  <si>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</si>
  <si>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</si>
  <si>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</si>
  <si>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</si>
  <si>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</si>
  <si>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</si>
  <si>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</si>
  <si>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</si>
  <si>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</si>
  <si>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</si>
  <si>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</si>
  <si>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</si>
  <si>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</si>
  <si>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</si>
  <si>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</si>
  <si>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</si>
  <si>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</si>
  <si>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</si>
  <si>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</si>
  <si>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</si>
  <si>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</si>
  <si>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</si>
  <si>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</si>
  <si>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</si>
  <si>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</si>
  <si>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</si>
  <si>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</si>
  <si>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</si>
  <si>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</si>
  <si>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</si>
  <si>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</si>
  <si>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</si>
  <si>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</si>
  <si>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</si>
  <si>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</si>
  <si>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</si>
  <si>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</si>
  <si>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</si>
  <si>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</si>
  <si>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</si>
  <si>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</si>
  <si>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</si>
  <si>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</si>
  <si>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</si>
  <si>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</si>
  <si>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</si>
  <si>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</si>
  <si>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</si>
  <si>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</si>
  <si>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</si>
  <si>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</si>
  <si>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</si>
  <si>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</si>
  <si>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</si>
  <si>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</si>
  <si>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</si>
  <si>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</si>
  <si>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</si>
  <si>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</si>
  <si>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</si>
  <si>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</si>
  <si>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</si>
  <si>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</si>
  <si>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</si>
  <si>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</si>
  <si>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</si>
  <si>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</si>
  <si>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</si>
  <si>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</si>
  <si>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</si>
  <si>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</si>
  <si>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</si>
  <si>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</si>
  <si>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</si>
  <si>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</si>
  <si>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</si>
  <si>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</si>
  <si>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</si>
  <si>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</si>
  <si>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</si>
  <si>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</si>
  <si>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</si>
  <si>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</si>
  <si>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</si>
  <si>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</si>
  <si>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</si>
  <si>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</si>
  <si>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</si>
  <si>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</si>
  <si>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</si>
  <si>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</si>
  <si>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</si>
  <si>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</si>
  <si>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</si>
  <si>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</si>
  <si>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</si>
  <si>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</si>
  <si>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</si>
  <si>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</si>
  <si>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</si>
  <si>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</si>
  <si>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</si>
  <si>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</si>
  <si>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</si>
  <si>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</si>
  <si>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</si>
  <si>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</si>
  <si>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</si>
  <si>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</si>
  <si>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</si>
  <si>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</si>
  <si>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</si>
  <si>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</si>
  <si>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</si>
  <si>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</si>
  <si>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</si>
  <si>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</si>
  <si>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</si>
  <si>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</si>
  <si>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</si>
  <si>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</si>
  <si>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</si>
  <si>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</si>
  <si>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</si>
  <si>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</si>
  <si>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</si>
  <si>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</si>
  <si>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</si>
  <si>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</si>
  <si>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</si>
  <si>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</si>
  <si>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</si>
  <si>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</si>
  <si>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</si>
  <si>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</si>
  <si>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</si>
  <si>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</si>
  <si>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</si>
  <si>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</si>
  <si>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</si>
  <si>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</si>
  <si>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</si>
  <si>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</si>
  <si>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</si>
  <si>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</si>
  <si>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</si>
  <si>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</si>
  <si>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</si>
  <si>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</si>
  <si>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</si>
  <si>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</si>
  <si>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</si>
  <si>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</si>
  <si>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</si>
  <si>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</si>
  <si>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</si>
  <si>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</si>
  <si>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</si>
  <si>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</si>
  <si>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</si>
  <si>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</si>
  <si>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</si>
  <si>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</si>
  <si>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</si>
  <si>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</si>
  <si>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</si>
  <si>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</si>
  <si>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</si>
  <si>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</si>
  <si>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</si>
  <si>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</si>
  <si>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</si>
  <si>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</si>
  <si>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</si>
  <si>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</si>
  <si>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</si>
  <si>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</si>
  <si>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</si>
  <si>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</si>
  <si>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</si>
  <si>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</si>
  <si>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</si>
  <si>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</si>
  <si>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</si>
  <si>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</si>
  <si>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</si>
  <si>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</si>
  <si>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</si>
  <si>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</si>
  <si>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</si>
  <si>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</si>
  <si>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</si>
  <si>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</si>
  <si>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</si>
  <si>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</si>
  <si>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</si>
  <si>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</si>
  <si>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</si>
  <si>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</si>
  <si>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</si>
  <si>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</si>
  <si>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</si>
  <si>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</si>
  <si>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</si>
  <si>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</si>
  <si>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</si>
  <si>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</si>
  <si>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</si>
  <si>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</si>
  <si>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</si>
  <si>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</si>
  <si>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</si>
  <si>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</si>
  <si>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</si>
  <si>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</si>
  <si>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</si>
  <si>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</si>
  <si>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</si>
  <si>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</si>
  <si>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</si>
  <si>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</si>
  <si>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</si>
  <si>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</si>
  <si>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</si>
  <si>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</si>
  <si>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</si>
  <si>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</si>
  <si>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</si>
  <si>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</si>
  <si>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</si>
  <si>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</si>
  <si>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</si>
  <si>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</si>
  <si>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</si>
  <si>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</si>
  <si>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</si>
  <si>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</si>
  <si>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</si>
  <si>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</si>
  <si>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</si>
  <si>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</si>
  <si>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</si>
  <si>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</si>
  <si>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</si>
  <si>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</si>
  <si>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</si>
  <si>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</si>
  <si>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</si>
  <si>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</si>
  <si>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</si>
  <si>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</si>
  <si>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</si>
  <si>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</si>
  <si>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</si>
  <si>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</si>
  <si>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</si>
  <si>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</si>
  <si>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</si>
  <si>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</si>
  <si>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</si>
  <si>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</si>
  <si>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</si>
  <si>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</si>
  <si>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</si>
  <si>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</si>
  <si>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</si>
  <si>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</si>
  <si>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</si>
  <si>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</si>
  <si>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</si>
  <si>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</si>
  <si>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</si>
  <si>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</si>
  <si>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</si>
  <si>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</si>
  <si>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</si>
  <si>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</si>
  <si>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</si>
  <si>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</si>
  <si>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</si>
  <si>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</si>
  <si>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</si>
  <si>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</si>
  <si>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</si>
  <si>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</si>
  <si>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</si>
  <si>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</si>
  <si>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</si>
  <si>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</si>
  <si>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</si>
  <si>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</si>
  <si>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</si>
  <si>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</si>
  <si>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</si>
  <si>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</si>
  <si>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</si>
  <si>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</si>
  <si>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</si>
  <si>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</si>
  <si>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</si>
  <si>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</si>
  <si>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</si>
  <si>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</si>
  <si>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</si>
  <si>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</si>
  <si>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</si>
  <si>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</si>
  <si>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</si>
  <si>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</si>
  <si>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</si>
  <si>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</si>
  <si>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</si>
  <si>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</si>
  <si>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</si>
  <si>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</si>
  <si>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</si>
  <si>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</si>
  <si>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</si>
  <si>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</si>
  <si>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</si>
  <si>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</si>
  <si>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</si>
  <si>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</si>
  <si>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</si>
  <si>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</si>
  <si>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</si>
  <si>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</si>
  <si>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</si>
  <si>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</si>
  <si>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</si>
  <si>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</si>
  <si>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</si>
  <si>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</si>
  <si>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</si>
  <si>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</si>
  <si>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</si>
  <si>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</si>
  <si>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</si>
  <si>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</si>
  <si>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</si>
  <si>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</si>
  <si>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</si>
  <si>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</si>
  <si>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</si>
  <si>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</si>
  <si>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</si>
  <si>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</si>
  <si>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</si>
  <si>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</si>
  <si>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</si>
  <si>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</si>
  <si>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</si>
  <si>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</si>
  <si>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</si>
  <si>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</si>
  <si>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</si>
  <si>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</si>
  <si>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</si>
  <si>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</si>
  <si>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</si>
  <si>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</si>
  <si>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</si>
  <si>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</si>
  <si>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</si>
  <si>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</si>
  <si>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</si>
  <si>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</si>
  <si>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</si>
  <si>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</si>
  <si>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</si>
  <si>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</si>
  <si>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</si>
  <si>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</si>
  <si>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</si>
  <si>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</si>
  <si>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</si>
  <si>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</si>
  <si>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</si>
  <si>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</si>
  <si>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</si>
  <si>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</si>
  <si>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</si>
  <si>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</si>
  <si>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</si>
  <si>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</si>
  <si>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</si>
  <si>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</si>
  <si>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</si>
  <si>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</si>
  <si>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</si>
  <si>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</si>
  <si>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</si>
  <si>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</si>
  <si>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</si>
  <si>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</si>
  <si>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</si>
  <si>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</si>
  <si>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</si>
  <si>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</si>
  <si>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</si>
  <si>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</si>
  <si>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</si>
  <si>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</si>
  <si>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</si>
  <si>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</si>
  <si>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</si>
  <si>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</si>
  <si>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</si>
  <si>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</si>
  <si>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</si>
  <si>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</si>
  <si>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</si>
  <si>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</si>
  <si>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</si>
  <si>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</si>
  <si>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</si>
  <si>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</si>
  <si>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</si>
  <si>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</si>
  <si>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</si>
  <si>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</si>
  <si>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</si>
  <si>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</si>
  <si>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</si>
  <si>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</si>
  <si>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</si>
  <si>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</si>
  <si>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</si>
  <si>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</si>
  <si>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</si>
  <si>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</si>
  <si>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</si>
  <si>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</si>
  <si>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</si>
  <si>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</si>
  <si>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</si>
  <si>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</si>
  <si>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</si>
  <si>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</si>
  <si>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</si>
  <si>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</si>
  <si>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</si>
  <si>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</si>
  <si>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</si>
  <si>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</si>
  <si>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</si>
  <si>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</si>
  <si>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</si>
  <si>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</si>
  <si>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</si>
  <si>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</si>
  <si>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</si>
  <si>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</si>
  <si>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</si>
  <si>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</si>
  <si>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</si>
  <si>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</si>
  <si>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</si>
  <si>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</si>
  <si>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</si>
  <si>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</si>
  <si>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</si>
  <si>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</si>
  <si>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</si>
  <si>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</si>
  <si>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</si>
  <si>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</si>
  <si>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</si>
  <si>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</si>
  <si>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</si>
  <si>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</si>
  <si>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</si>
  <si>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</si>
  <si>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</si>
  <si>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</si>
  <si>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</si>
  <si>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</si>
  <si>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</si>
  <si>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</si>
  <si>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</si>
  <si>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</si>
  <si>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</si>
  <si>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</si>
  <si>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</si>
  <si>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</si>
  <si>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</si>
  <si>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</si>
  <si>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</si>
  <si>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</si>
  <si>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</si>
  <si>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</si>
  <si>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</si>
  <si>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</si>
  <si>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</si>
  <si>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</si>
  <si>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</si>
  <si>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</si>
  <si>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</si>
  <si>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</si>
  <si>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</si>
  <si>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</si>
  <si>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</si>
  <si>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</si>
  <si>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</si>
  <si>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</si>
  <si>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</si>
  <si>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</si>
  <si>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</si>
  <si>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</si>
  <si>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</si>
  <si>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</si>
  <si>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</si>
  <si>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</si>
  <si>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</si>
  <si>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</si>
  <si>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</si>
  <si>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</si>
  <si>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</si>
  <si>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</si>
  <si>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</si>
  <si>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</si>
  <si>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</si>
  <si>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</si>
  <si>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</si>
  <si>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</si>
  <si>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</si>
  <si>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</si>
  <si>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</si>
  <si>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</si>
  <si>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</si>
  <si>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</si>
  <si>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</si>
  <si>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</si>
  <si>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</si>
  <si>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</si>
  <si>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</si>
  <si>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</si>
  <si>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</si>
  <si>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</si>
  <si>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</si>
  <si>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</si>
  <si>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</si>
  <si>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</si>
  <si>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</si>
  <si>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</si>
  <si>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</si>
  <si>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</si>
  <si>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</si>
  <si>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</si>
  <si>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</si>
  <si>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</si>
  <si>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</si>
  <si>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</si>
  <si>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</si>
  <si>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</si>
  <si>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</si>
  <si>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</si>
  <si>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</si>
  <si>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</si>
  <si>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</si>
  <si>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</si>
  <si>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</si>
  <si>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</si>
  <si>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</si>
  <si>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</si>
  <si>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</si>
  <si>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</si>
  <si>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</si>
  <si>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</si>
  <si>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</si>
  <si>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</si>
  <si>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</si>
  <si>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</si>
  <si>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</si>
  <si>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</si>
  <si>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</si>
  <si>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</si>
  <si>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</si>
  <si>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</si>
  <si>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</si>
  <si>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</si>
  <si>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</si>
  <si>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</si>
  <si>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</si>
  <si>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</si>
  <si>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</si>
  <si>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</si>
  <si>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</si>
  <si>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</si>
  <si>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</si>
  <si>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</si>
  <si>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</si>
  <si>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</si>
  <si>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</si>
  <si>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</si>
  <si>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</si>
  <si>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</si>
  <si>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</si>
  <si>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</si>
  <si>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</si>
  <si>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</si>
  <si>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</si>
  <si>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</si>
  <si>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</si>
  <si>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</si>
  <si>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</si>
  <si>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</si>
  <si>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</si>
  <si>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</si>
  <si>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</si>
  <si>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</si>
  <si>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</si>
  <si>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</si>
  <si>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</si>
  <si>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</si>
  <si>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</si>
  <si>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</si>
  <si>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</si>
  <si>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</si>
  <si>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</si>
  <si>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</si>
  <si>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</si>
  <si>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</si>
  <si>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</si>
  <si>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</si>
  <si>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</si>
  <si>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</si>
  <si>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</si>
  <si>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</si>
  <si>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</si>
  <si>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</si>
  <si>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</si>
  <si>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</si>
  <si>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</si>
  <si>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</si>
  <si>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</si>
  <si>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</si>
  <si>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</si>
  <si>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</si>
  <si>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</si>
  <si>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</si>
  <si>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</si>
  <si>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</si>
  <si>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</si>
  <si>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</si>
  <si>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</si>
  <si>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</si>
  <si>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</si>
  <si>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</si>
  <si>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</si>
  <si>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</si>
  <si>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</si>
  <si>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</si>
  <si>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</si>
  <si>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</si>
  <si>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</si>
  <si>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</si>
  <si>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</si>
  <si>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</si>
  <si>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</si>
  <si>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</si>
  <si>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</si>
  <si>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</si>
  <si>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</si>
  <si>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</si>
  <si>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</si>
  <si>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</si>
  <si>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</si>
  <si>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</si>
  <si>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</si>
  <si>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</si>
  <si>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</si>
  <si>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</si>
  <si>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</si>
  <si>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</si>
  <si>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</si>
  <si>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</si>
  <si>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</si>
  <si>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</si>
  <si>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</si>
  <si>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</si>
  <si>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</si>
  <si>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</si>
  <si>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</si>
  <si>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</si>
  <si>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</si>
  <si>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</si>
  <si>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</si>
  <si>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</si>
  <si>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</si>
  <si>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</si>
  <si>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</si>
  <si>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</si>
  <si>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</si>
  <si>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</si>
  <si>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</si>
  <si>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</si>
  <si>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</si>
  <si>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</si>
  <si>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</si>
  <si>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</si>
  <si>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</si>
  <si>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</si>
  <si>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</si>
  <si>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</si>
  <si>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</si>
  <si>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</si>
  <si>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</si>
  <si>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</si>
  <si>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</si>
  <si>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</si>
  <si>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</si>
  <si>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</si>
  <si>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</si>
  <si>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</si>
  <si>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</si>
  <si>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</si>
  <si>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</si>
  <si>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</si>
  <si>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</si>
  <si>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</si>
  <si>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</si>
  <si>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</si>
  <si>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</si>
  <si>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</si>
  <si>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</si>
  <si>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</si>
  <si>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</si>
  <si>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</si>
  <si>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</si>
  <si>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</si>
  <si>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</si>
  <si>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</si>
  <si>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</si>
  <si>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</si>
  <si>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</si>
  <si>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</si>
  <si>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</si>
  <si>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</si>
  <si>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</si>
  <si>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</si>
  <si>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</si>
  <si>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</si>
  <si>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</si>
  <si>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</si>
  <si>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</si>
  <si>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</si>
  <si>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</si>
  <si>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</si>
  <si>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</si>
  <si>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</si>
  <si>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</si>
  <si>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</si>
  <si>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</si>
  <si>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</si>
  <si>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</si>
  <si>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</si>
  <si>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</si>
  <si>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</si>
  <si>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</si>
  <si>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</si>
  <si>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</si>
  <si>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</si>
  <si>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</si>
  <si>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</si>
  <si>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</si>
  <si>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</si>
  <si>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</si>
  <si>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</si>
  <si>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</si>
  <si>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</si>
  <si>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</si>
  <si>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</si>
  <si>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</si>
  <si>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</si>
  <si>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</si>
  <si>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</si>
  <si>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</si>
  <si>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</si>
  <si>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</si>
  <si>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</si>
  <si>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</si>
  <si>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</si>
  <si>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</si>
  <si>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</si>
  <si>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</si>
  <si>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</si>
  <si>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</si>
  <si>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</si>
  <si>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</si>
  <si>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</si>
  <si>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</si>
  <si>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</si>
  <si>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</si>
  <si>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</si>
  <si>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</si>
  <si>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</si>
  <si>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</si>
  <si>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</si>
  <si>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</si>
  <si>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</si>
  <si>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</si>
  <si>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</si>
  <si>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</si>
  <si>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</si>
  <si>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</si>
  <si>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</si>
  <si>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</si>
  <si>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</si>
  <si>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</si>
  <si>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</si>
  <si>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</si>
  <si>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</si>
  <si>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</si>
  <si>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</si>
  <si>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</si>
  <si>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</si>
  <si>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</si>
  <si>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</si>
  <si>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</si>
  <si>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</si>
  <si>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</si>
  <si>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</si>
  <si>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</si>
  <si>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</si>
  <si>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</si>
  <si>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</si>
  <si>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</si>
  <si>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</si>
  <si>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</si>
  <si>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</si>
  <si>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</si>
  <si>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</si>
  <si>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</si>
  <si>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</si>
  <si>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</si>
  <si>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</si>
  <si>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</si>
  <si>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</si>
  <si>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</si>
  <si>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</si>
  <si>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</si>
  <si>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</si>
  <si>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</si>
  <si>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</si>
  <si>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</si>
  <si>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</si>
  <si>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</si>
  <si>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</si>
  <si>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</si>
  <si>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</si>
  <si>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</si>
  <si>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</si>
  <si>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</si>
  <si>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</si>
  <si>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</si>
  <si>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</si>
  <si>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</si>
  <si>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</si>
  <si>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</si>
  <si>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</si>
  <si>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</si>
  <si>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</si>
  <si>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</si>
  <si>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</si>
  <si>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</si>
  <si>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</si>
  <si>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</si>
  <si>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</si>
  <si>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</si>
  <si>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</si>
  <si>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</si>
  <si>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</si>
  <si>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</si>
  <si>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</si>
  <si>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</si>
  <si>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</si>
  <si>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</si>
  <si>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</si>
  <si>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</si>
  <si>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</si>
  <si>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</si>
  <si>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</si>
  <si>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</si>
  <si>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</si>
  <si>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</si>
  <si>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</si>
  <si>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</si>
  <si>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</si>
  <si>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</si>
  <si>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</si>
  <si>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</si>
  <si>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</si>
  <si>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</si>
  <si>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</si>
  <si>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</si>
  <si>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</si>
  <si>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</si>
  <si>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</si>
  <si>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</si>
  <si>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</si>
  <si>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</si>
  <si>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</si>
  <si>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</si>
  <si>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</si>
  <si>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</si>
  <si>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</si>
  <si>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</si>
  <si>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</si>
  <si>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</si>
  <si>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</si>
  <si>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</si>
  <si>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</si>
  <si>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</si>
  <si>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</si>
  <si>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</si>
  <si>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</si>
  <si>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</si>
  <si>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</si>
  <si>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</si>
  <si>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</si>
  <si>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</si>
  <si>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</si>
  <si>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</si>
  <si>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</si>
  <si>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</si>
  <si>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</si>
  <si>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</si>
  <si>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</si>
  <si>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</si>
  <si>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</si>
  <si>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</si>
  <si>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</si>
  <si>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</si>
  <si>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</si>
  <si>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</si>
  <si>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</si>
  <si>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</si>
  <si>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</si>
  <si>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</si>
  <si>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</si>
  <si>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</si>
  <si>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</si>
  <si>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</si>
  <si>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</si>
  <si>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</si>
  <si>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</si>
  <si>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</si>
  <si>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</si>
  <si>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</si>
  <si>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</si>
  <si>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</si>
  <si>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</si>
  <si>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</si>
  <si>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</si>
  <si>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</si>
  <si>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</si>
  <si>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</si>
  <si>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</si>
  <si>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</si>
  <si>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</si>
  <si>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</si>
  <si>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</si>
  <si>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</si>
  <si>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</si>
  <si>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</si>
  <si>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</si>
  <si>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</si>
  <si>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</si>
  <si>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</si>
  <si>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</si>
  <si>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</si>
  <si>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</si>
  <si>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</si>
  <si>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</si>
  <si>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</si>
  <si>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</si>
  <si>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</si>
  <si>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</si>
  <si>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</si>
  <si>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</si>
  <si>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</si>
  <si>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</si>
  <si>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</si>
  <si>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</si>
  <si>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</si>
  <si>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</si>
  <si>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</si>
  <si>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</si>
  <si>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</si>
  <si>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</si>
  <si>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</si>
  <si>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</si>
  <si>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</si>
  <si>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</si>
  <si>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</si>
  <si>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</si>
  <si>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</si>
  <si>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</si>
  <si>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</si>
  <si>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</si>
  <si>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</si>
  <si>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</si>
  <si>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</si>
  <si>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</si>
  <si>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</si>
  <si>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</si>
  <si>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</si>
  <si>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</si>
  <si>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</si>
  <si>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</si>
  <si>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</si>
  <si>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</si>
  <si>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</si>
  <si>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</si>
  <si>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</si>
  <si>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</si>
  <si>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</si>
  <si>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</si>
  <si>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</si>
  <si>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</si>
  <si>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</si>
  <si>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</si>
  <si>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</si>
  <si>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</si>
  <si>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</si>
  <si>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</si>
  <si>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</si>
  <si>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</si>
  <si>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</si>
  <si>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</si>
  <si>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</si>
  <si>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</si>
  <si>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</si>
  <si>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</si>
  <si>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</si>
  <si>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</si>
  <si>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</si>
  <si>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</si>
  <si>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</si>
  <si>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</si>
  <si>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</si>
  <si>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</si>
  <si>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</si>
  <si>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</si>
  <si>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</si>
  <si>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</si>
  <si>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</si>
  <si>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</si>
  <si>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</si>
  <si>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</si>
  <si>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</si>
  <si>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</si>
  <si>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</si>
  <si>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</si>
  <si>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</si>
  <si>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</si>
  <si>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</si>
  <si>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</si>
  <si>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</si>
  <si>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</si>
  <si>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</si>
  <si>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</si>
  <si>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</si>
  <si>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</si>
  <si>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</si>
  <si>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</si>
  <si>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</si>
  <si>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</si>
  <si>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</si>
  <si>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</si>
  <si>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</si>
  <si>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</si>
  <si>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</si>
  <si>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</si>
  <si>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</si>
  <si>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</si>
  <si>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</si>
  <si>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</si>
  <si>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</si>
  <si>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</si>
  <si>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</si>
  <si>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</si>
  <si>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</si>
  <si>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</si>
  <si>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</si>
  <si>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</si>
  <si>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</si>
  <si>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</si>
  <si>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</si>
  <si>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</si>
  <si>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</si>
  <si>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</si>
  <si>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</si>
  <si>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</si>
  <si>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</si>
  <si>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</si>
  <si>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</si>
  <si>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</si>
  <si>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</si>
  <si>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</si>
  <si>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</si>
  <si>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</si>
  <si>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</si>
  <si>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</si>
  <si>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</si>
  <si>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</si>
  <si>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</si>
  <si>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</si>
  <si>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</si>
  <si>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</si>
  <si>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</si>
  <si>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</si>
  <si>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</si>
  <si>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</si>
  <si>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</si>
  <si>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</si>
  <si>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</si>
  <si>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</si>
  <si>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</si>
  <si>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</si>
  <si>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</si>
  <si>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</si>
  <si>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</si>
  <si>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</si>
  <si>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</si>
  <si>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</si>
  <si>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</si>
  <si>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</si>
  <si>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</si>
  <si>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</si>
  <si>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</si>
  <si>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</si>
  <si>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</si>
  <si>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</si>
  <si>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</si>
  <si>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</si>
  <si>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</si>
  <si>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</si>
  <si>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</si>
  <si>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</si>
  <si>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</si>
  <si>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</si>
  <si>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</si>
  <si>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</si>
  <si>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</si>
  <si>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</si>
  <si>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</si>
  <si>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</si>
  <si>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</si>
  <si>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</si>
  <si>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</si>
  <si>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</si>
  <si>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</si>
  <si>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</si>
  <si>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</si>
  <si>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</si>
  <si>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</si>
  <si>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</si>
  <si>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</si>
  <si>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</si>
  <si>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</si>
  <si>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</si>
  <si>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</si>
  <si>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</si>
  <si>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</si>
  <si>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</si>
  <si>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</si>
  <si>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</si>
  <si>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</si>
  <si>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</si>
  <si>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</si>
  <si>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</si>
  <si>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</si>
  <si>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</si>
  <si>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</si>
  <si>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</si>
  <si>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</si>
  <si>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</si>
  <si>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</si>
  <si>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</si>
  <si>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</si>
  <si>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</si>
  <si>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</si>
  <si>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</si>
  <si>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</si>
  <si>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</si>
  <si>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</si>
  <si>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</si>
  <si>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</si>
  <si>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</si>
  <si>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</si>
  <si>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</si>
  <si>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</si>
  <si>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</si>
  <si>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</si>
  <si>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</si>
  <si>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</si>
  <si>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</si>
  <si>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</si>
  <si>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</si>
  <si>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</si>
  <si>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</si>
  <si>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</si>
  <si>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</si>
  <si>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</si>
  <si>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</si>
  <si>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</si>
  <si>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</si>
  <si>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</si>
  <si>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</si>
  <si>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</si>
  <si>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</si>
  <si>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</si>
  <si>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</si>
  <si>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</si>
  <si>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</si>
  <si>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</si>
  <si>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</si>
  <si>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</si>
  <si>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</si>
  <si>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</si>
  <si>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</si>
  <si>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</si>
  <si>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</si>
  <si>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</si>
  <si>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</si>
  <si>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</si>
  <si>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</si>
  <si>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</si>
  <si>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</si>
  <si>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</si>
  <si>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</si>
  <si>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</si>
  <si>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</si>
  <si>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</si>
  <si>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</si>
  <si>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</si>
  <si>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</si>
  <si>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</si>
  <si>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</si>
  <si>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</si>
  <si>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</si>
  <si>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</si>
  <si>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</si>
  <si>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</si>
  <si>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</si>
  <si>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</si>
  <si>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</si>
  <si>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</si>
  <si>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</si>
  <si>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</si>
  <si>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</si>
  <si>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</si>
  <si>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</si>
  <si>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</si>
  <si>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</si>
  <si>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</si>
  <si>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</si>
  <si>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</si>
  <si>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</si>
  <si>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</si>
  <si>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</si>
  <si>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</si>
  <si>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</si>
  <si>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</si>
  <si>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</si>
  <si>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</si>
  <si>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</si>
  <si>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</si>
  <si>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</si>
  <si>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</si>
  <si>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</si>
  <si>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</si>
  <si>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</si>
  <si>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</si>
  <si>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</si>
  <si>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</si>
  <si>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</si>
  <si>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</si>
  <si>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</si>
  <si>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</si>
  <si>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</si>
  <si>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</si>
  <si>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</si>
  <si>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</si>
  <si>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</si>
  <si>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</si>
  <si>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</si>
  <si>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</si>
  <si>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</si>
  <si>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</si>
  <si>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</si>
  <si>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</si>
  <si>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</si>
  <si>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</si>
  <si>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</si>
  <si>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</si>
  <si>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</si>
  <si>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</si>
  <si>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</si>
  <si>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</si>
  <si>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</si>
  <si>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</si>
  <si>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</si>
  <si>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</si>
  <si>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</si>
  <si>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</si>
  <si>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</si>
  <si>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</si>
  <si>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</si>
  <si>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</si>
  <si>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</si>
  <si>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</si>
  <si>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</si>
  <si>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</si>
  <si>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</si>
  <si>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</si>
  <si>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</si>
  <si>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</si>
  <si>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</si>
  <si>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</si>
  <si>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</si>
  <si>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</si>
  <si>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</si>
  <si>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</si>
  <si>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</si>
  <si>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</si>
  <si>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</si>
  <si>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</si>
  <si>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</si>
  <si>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</si>
  <si>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</si>
  <si>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</si>
  <si>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</si>
  <si>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</si>
  <si>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</si>
  <si>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</si>
  <si>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</si>
  <si>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</si>
  <si>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</si>
  <si>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</si>
  <si>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</si>
  <si>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</si>
  <si>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</si>
  <si>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</si>
  <si>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</si>
  <si>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</si>
  <si>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</si>
  <si>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</si>
  <si>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</si>
  <si>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</si>
  <si>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</si>
  <si>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</si>
  <si>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</si>
  <si>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</si>
  <si>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</si>
  <si>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</si>
  <si>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</si>
  <si>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</si>
  <si>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</si>
  <si>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</si>
  <si>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</si>
  <si>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</si>
  <si>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</si>
  <si>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</si>
  <si>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</si>
  <si>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</si>
  <si>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</si>
  <si>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</si>
  <si>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</si>
  <si>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</si>
  <si>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</si>
  <si>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</si>
  <si>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</si>
  <si>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</si>
  <si>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</si>
  <si>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</si>
  <si>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</si>
  <si>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</si>
  <si>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</si>
  <si>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</si>
  <si>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</si>
  <si>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</si>
  <si>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</si>
  <si>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</si>
  <si>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</si>
  <si>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</si>
  <si>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</si>
  <si>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</si>
  <si>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</si>
  <si>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</si>
  <si>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</si>
  <si>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</si>
  <si>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</si>
  <si>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</si>
  <si>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</si>
  <si>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</si>
  <si>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</si>
  <si>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</si>
  <si>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</si>
  <si>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</si>
  <si>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</si>
  <si>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</si>
  <si>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</si>
  <si>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</si>
  <si>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</si>
  <si>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</si>
  <si>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</si>
  <si>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</si>
  <si>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</si>
  <si>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</si>
  <si>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</si>
  <si>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</si>
  <si>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</si>
  <si>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</si>
  <si>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</si>
  <si>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</si>
  <si>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</si>
  <si>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</si>
  <si>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</si>
  <si>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</si>
  <si>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</si>
  <si>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</si>
  <si>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</si>
  <si>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</si>
  <si>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</si>
  <si>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</si>
  <si>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</si>
  <si>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</si>
  <si>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</si>
  <si>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</si>
  <si>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</si>
  <si>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</si>
  <si>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</si>
  <si>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</si>
  <si>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</si>
  <si>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</si>
  <si>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</si>
  <si>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</si>
  <si>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</si>
  <si>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</si>
  <si>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</si>
  <si>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</si>
  <si>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</si>
  <si>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</si>
  <si>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</si>
  <si>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</si>
  <si>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</si>
  <si>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</si>
  <si>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</si>
  <si>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</si>
  <si>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</si>
  <si>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</si>
  <si>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</si>
  <si>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</si>
  <si>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</si>
  <si>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</si>
  <si>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</si>
  <si>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</si>
  <si>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</si>
  <si>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</si>
  <si>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</si>
  <si>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</si>
  <si>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</si>
  <si>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</si>
  <si>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</si>
  <si>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</si>
  <si>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</si>
  <si>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</si>
  <si>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</si>
  <si>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</si>
  <si>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</si>
  <si>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</si>
  <si>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</si>
  <si>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</si>
  <si>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</si>
  <si>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</si>
  <si>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</si>
  <si>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</si>
  <si>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</si>
  <si>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</si>
  <si>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</si>
  <si>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</si>
  <si>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</si>
  <si>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</si>
  <si>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</si>
  <si>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</si>
  <si>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</si>
  <si>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</si>
  <si>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</si>
  <si>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</si>
  <si>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</si>
  <si>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</si>
  <si>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</si>
  <si>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</si>
  <si>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</si>
  <si>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</si>
  <si>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</si>
  <si>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</si>
  <si>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</si>
  <si>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</si>
  <si>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</si>
  <si>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</si>
  <si>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</si>
  <si>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</si>
  <si>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</si>
  <si>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</si>
  <si>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</si>
  <si>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</si>
  <si>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</si>
  <si>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</si>
  <si>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</si>
  <si>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</si>
  <si>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</si>
  <si>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</si>
  <si>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</si>
  <si>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</si>
  <si>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</si>
  <si>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</si>
  <si>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</si>
  <si>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</si>
  <si>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</si>
  <si>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</si>
  <si>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</si>
  <si>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</si>
  <si>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</si>
  <si>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</si>
  <si>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</si>
  <si>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</si>
  <si>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</si>
  <si>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</si>
  <si>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</si>
  <si>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</si>
  <si>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</si>
  <si>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</si>
  <si>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</si>
  <si>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</si>
  <si>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</si>
  <si>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</si>
  <si>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</si>
  <si>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</si>
  <si>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</si>
  <si>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</si>
  <si>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</si>
  <si>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</si>
  <si>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</si>
  <si>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</si>
  <si>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</si>
  <si>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</si>
  <si>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</si>
  <si>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</si>
  <si>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</si>
  <si>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</si>
  <si>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</si>
  <si>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</si>
  <si>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</si>
  <si>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</si>
  <si>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</si>
  <si>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</si>
  <si>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</si>
  <si>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</si>
  <si>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</si>
  <si>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</si>
  <si>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</si>
  <si>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</si>
  <si>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</si>
  <si>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</si>
  <si>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</si>
  <si>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</si>
  <si>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</si>
  <si>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</si>
  <si>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</si>
  <si>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</si>
  <si>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</si>
  <si>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</si>
  <si>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</si>
  <si>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</si>
  <si>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</si>
  <si>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</si>
  <si>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</si>
  <si>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</si>
  <si>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</si>
  <si>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</si>
  <si>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</si>
  <si>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</si>
  <si>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</si>
  <si>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</si>
  <si>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</si>
  <si>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</si>
  <si>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</si>
  <si>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</si>
  <si>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</si>
  <si>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</si>
  <si>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</si>
  <si>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</si>
  <si>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</si>
  <si>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</si>
  <si>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</si>
  <si>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</si>
  <si>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</si>
  <si>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</si>
  <si>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</si>
  <si>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</si>
  <si>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</si>
  <si>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</si>
  <si>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</si>
  <si>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</si>
  <si>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</si>
  <si>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</si>
  <si>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</si>
  <si>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</si>
  <si>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</si>
  <si>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</si>
  <si>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</si>
  <si>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</si>
  <si>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</si>
  <si>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</si>
  <si>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</si>
  <si>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</si>
  <si>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</si>
  <si>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</si>
  <si>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</si>
  <si>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</si>
  <si>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</si>
  <si>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</si>
  <si>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</si>
  <si>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</si>
  <si>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</si>
  <si>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</si>
  <si>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</si>
  <si>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</si>
  <si>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</si>
  <si>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</si>
  <si>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</si>
  <si>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</si>
  <si>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</si>
  <si>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</si>
  <si>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</si>
  <si>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</si>
  <si>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</si>
  <si>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</si>
  <si>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</si>
  <si>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</si>
  <si>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</si>
  <si>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</si>
  <si>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</si>
  <si>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</si>
  <si>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</si>
  <si>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</si>
  <si>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</si>
  <si>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</si>
  <si>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</si>
  <si>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</si>
  <si>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</si>
  <si>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</si>
  <si>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</si>
  <si>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</si>
  <si>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</si>
  <si>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</si>
  <si>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</si>
  <si>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</si>
  <si>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</si>
  <si>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</si>
  <si>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</si>
  <si>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</si>
  <si>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</si>
  <si>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</si>
  <si>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</si>
  <si>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</si>
  <si>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</si>
  <si>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</si>
  <si>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</si>
  <si>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</si>
  <si>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</si>
  <si>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</si>
  <si>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</si>
  <si>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</si>
  <si>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</si>
  <si>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</si>
  <si>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</si>
  <si>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</si>
  <si>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</si>
  <si>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</si>
  <si>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</si>
  <si>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</si>
  <si>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</si>
  <si>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</si>
  <si>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</si>
  <si>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</si>
  <si>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</si>
  <si>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</si>
  <si>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</si>
  <si>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</si>
  <si>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</si>
  <si>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</si>
  <si>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</si>
  <si>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</si>
  <si>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</si>
  <si>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</si>
  <si>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</si>
  <si>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</si>
  <si>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</si>
  <si>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</si>
  <si>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</si>
  <si>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</si>
  <si>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</si>
  <si>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</si>
  <si>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</si>
  <si>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</si>
  <si>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</si>
  <si>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</si>
  <si>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</si>
  <si>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</si>
  <si>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</si>
  <si>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</si>
  <si>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</si>
  <si>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</si>
  <si>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</si>
  <si>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</si>
  <si>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</si>
  <si>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</si>
  <si>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</si>
  <si>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</si>
  <si>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</si>
  <si>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</si>
  <si>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</si>
  <si>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</si>
  <si>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</si>
  <si>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</si>
  <si>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</si>
  <si>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</si>
  <si>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</si>
  <si>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</si>
  <si>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</si>
  <si>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</si>
  <si>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</si>
  <si>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</si>
  <si>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</si>
  <si>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</si>
  <si>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</si>
  <si>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</si>
  <si>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</si>
  <si>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</si>
  <si>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</si>
  <si>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</si>
  <si>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</si>
  <si>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</si>
  <si>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</si>
  <si>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</si>
  <si>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</si>
  <si>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</si>
  <si>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</si>
  <si>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</si>
  <si>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</si>
  <si>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</si>
  <si>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</si>
  <si>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</si>
  <si>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</si>
  <si>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</si>
  <si>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</si>
  <si>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</si>
  <si>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</si>
  <si>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</si>
  <si>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</si>
  <si>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</si>
  <si>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</si>
  <si>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</si>
  <si>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</si>
  <si>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</si>
  <si>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</si>
  <si>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</si>
  <si>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</si>
  <si>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</si>
  <si>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</si>
  <si>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</si>
  <si>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</si>
  <si>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</si>
  <si>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</si>
  <si>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</si>
  <si>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</si>
  <si>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</si>
  <si>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</si>
  <si>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</si>
  <si>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</si>
  <si>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</si>
  <si>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</si>
  <si>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</si>
  <si>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</si>
  <si>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</si>
  <si>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</si>
  <si>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</si>
  <si>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</si>
  <si>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</si>
  <si>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</si>
  <si>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</si>
  <si>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</si>
  <si>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</si>
  <si>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</si>
  <si>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</si>
  <si>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</si>
  <si>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</si>
  <si>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</si>
  <si>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</si>
  <si>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</si>
  <si>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</si>
  <si>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</si>
  <si>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</si>
  <si>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</si>
  <si>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</si>
  <si>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</si>
  <si>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</si>
  <si>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</si>
  <si>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</si>
  <si>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</si>
  <si>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</si>
  <si>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</si>
  <si>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</si>
  <si>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</si>
  <si>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</si>
  <si>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</si>
  <si>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</si>
  <si>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</si>
  <si>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</si>
  <si>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</si>
  <si>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</si>
  <si>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</si>
  <si>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</si>
  <si>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</si>
  <si>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</si>
  <si>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</si>
  <si>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</si>
  <si>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</si>
  <si>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</si>
  <si>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</si>
  <si>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</si>
  <si>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</si>
  <si>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</si>
  <si>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</si>
  <si>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</si>
  <si>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</si>
  <si>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</si>
  <si>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</si>
  <si>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</si>
  <si>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</si>
  <si>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</si>
  <si>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</si>
  <si>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</si>
  <si>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</si>
  <si>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</si>
  <si>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</si>
  <si>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</si>
  <si>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</si>
  <si>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</si>
  <si>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</si>
  <si>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</si>
  <si>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</si>
  <si>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</si>
  <si>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</si>
  <si>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</si>
  <si>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</si>
  <si>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</si>
  <si>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</si>
  <si>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</si>
  <si>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</si>
  <si>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</si>
  <si>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</si>
  <si>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</si>
  <si>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</si>
  <si>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</si>
  <si>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</si>
  <si>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</si>
  <si>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</si>
  <si>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</si>
  <si>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</si>
  <si>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</si>
  <si>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</si>
  <si>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</si>
  <si>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</si>
  <si>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</si>
  <si>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</si>
  <si>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</si>
  <si>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</si>
  <si>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</si>
  <si>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</si>
  <si>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</si>
  <si>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</si>
  <si>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</si>
  <si>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</si>
  <si>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</si>
  <si>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</si>
  <si>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</si>
  <si>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</si>
  <si>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</si>
  <si>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</si>
  <si>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</si>
  <si>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</si>
  <si>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</si>
  <si>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</si>
  <si>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</si>
  <si>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</si>
  <si>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</si>
  <si>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</si>
  <si>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</si>
  <si>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</si>
  <si>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</si>
  <si>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</si>
  <si>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</si>
  <si>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</si>
  <si>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</si>
  <si>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</si>
  <si>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</si>
  <si>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</si>
  <si>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</si>
  <si>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</si>
  <si>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</si>
  <si>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</si>
  <si>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</si>
  <si>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</si>
  <si>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</si>
  <si>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</si>
  <si>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</si>
  <si>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</si>
  <si>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</si>
  <si>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</si>
  <si>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</si>
  <si>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</si>
  <si>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</si>
  <si>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</si>
  <si>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</si>
  <si>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</si>
  <si>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</si>
  <si>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</si>
  <si>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</si>
  <si>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</si>
  <si>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</si>
  <si>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</si>
  <si>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</si>
  <si>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</si>
  <si>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</si>
  <si>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</si>
  <si>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</si>
  <si>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</si>
  <si>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</si>
  <si>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</si>
  <si>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</si>
  <si>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</si>
  <si>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</si>
  <si>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</si>
  <si>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</si>
  <si>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</si>
  <si>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</si>
  <si>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</si>
  <si>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</si>
  <si>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</si>
  <si>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</si>
  <si>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</si>
  <si>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</si>
  <si>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</si>
  <si>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</si>
  <si>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</si>
  <si>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</si>
  <si>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</si>
  <si>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</si>
  <si>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</si>
  <si>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</si>
  <si>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</si>
  <si>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</si>
  <si>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</si>
  <si>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</si>
  <si>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</si>
  <si>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</si>
  <si>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</si>
  <si>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</si>
  <si>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</si>
  <si>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</si>
  <si>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</si>
  <si>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</si>
  <si>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</si>
  <si>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</si>
  <si>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</si>
  <si>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</si>
  <si>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</si>
  <si>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</si>
  <si>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</si>
  <si>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</si>
  <si>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</si>
  <si>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</si>
  <si>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</si>
  <si>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</si>
  <si>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</si>
  <si>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</si>
  <si>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</si>
  <si>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</si>
  <si>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</si>
  <si>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</si>
  <si>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</si>
  <si>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</si>
  <si>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</si>
  <si>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</si>
  <si>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</si>
  <si>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</si>
  <si>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</si>
  <si>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</si>
  <si>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</si>
  <si>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</si>
  <si>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</si>
  <si>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</si>
  <si>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</si>
  <si>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</si>
  <si>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</si>
  <si>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</si>
  <si>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</si>
  <si>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</si>
  <si>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</si>
  <si>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</si>
  <si>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</si>
  <si>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</si>
  <si>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</si>
  <si>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</si>
  <si>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</si>
  <si>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</si>
  <si>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</si>
  <si>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</si>
  <si>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</si>
  <si>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</si>
  <si>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</si>
  <si>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</si>
  <si>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</si>
  <si>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</si>
  <si>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</si>
  <si>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</si>
  <si>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</si>
  <si>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</si>
  <si>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</si>
  <si>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</si>
  <si>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</si>
  <si>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</si>
  <si>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</si>
  <si>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</si>
  <si>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</si>
  <si>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</si>
  <si>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</si>
  <si>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</si>
  <si>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</si>
  <si>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</si>
  <si>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</si>
  <si>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</si>
  <si>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</si>
  <si>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</si>
  <si>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</si>
  <si>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</si>
  <si>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</si>
  <si>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</si>
  <si>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</si>
  <si>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</si>
  <si>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</si>
  <si>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</si>
  <si>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</si>
  <si>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</si>
  <si>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</si>
  <si>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</si>
  <si>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</si>
  <si>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</si>
  <si>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</si>
  <si>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</si>
  <si>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</si>
  <si>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</si>
  <si>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</si>
  <si>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</si>
  <si>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</si>
  <si>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</si>
  <si>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</si>
  <si>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</si>
  <si>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</si>
  <si>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</si>
  <si>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</si>
  <si>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</si>
  <si>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</si>
  <si>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</si>
  <si>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</si>
  <si>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</si>
  <si>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</si>
  <si>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</si>
  <si>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</si>
  <si>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</si>
  <si>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</si>
  <si>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</si>
  <si>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</si>
  <si>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</si>
  <si>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</si>
  <si>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</si>
  <si>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</si>
  <si>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</si>
  <si>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</si>
  <si>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</si>
  <si>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</si>
  <si>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</si>
  <si>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</si>
  <si>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</si>
  <si>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</si>
  <si>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</si>
  <si>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</si>
  <si>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</si>
  <si>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</si>
  <si>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</si>
  <si>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</si>
  <si>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</si>
  <si>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</si>
  <si>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</si>
  <si>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</si>
  <si>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</si>
  <si>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</si>
  <si>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</si>
  <si>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</si>
  <si>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</si>
  <si>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</si>
  <si>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</si>
  <si>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</si>
  <si>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</si>
  <si>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</si>
  <si>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</si>
  <si>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</si>
  <si>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</si>
  <si>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</si>
  <si>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</si>
  <si>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</si>
  <si>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</si>
  <si>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</si>
  <si>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</si>
  <si>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</si>
  <si>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</si>
  <si>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</si>
  <si>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</si>
  <si>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</si>
  <si>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</si>
  <si>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</si>
  <si>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</si>
  <si>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</si>
  <si>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</si>
  <si>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</si>
  <si>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</si>
  <si>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</si>
  <si>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</si>
  <si>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</si>
  <si>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</si>
  <si>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</si>
  <si>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</si>
  <si>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</si>
  <si>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</si>
  <si>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</si>
  <si>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</si>
  <si>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</si>
  <si>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</si>
  <si>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</si>
  <si>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</si>
  <si>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</si>
  <si>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</si>
  <si>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</si>
  <si>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</si>
  <si>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</si>
  <si>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</si>
  <si>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</si>
  <si>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</si>
  <si>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</si>
  <si>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</si>
  <si>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</si>
  <si>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</si>
  <si>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</si>
  <si>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</si>
  <si>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</si>
  <si>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</si>
  <si>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</si>
  <si>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</si>
  <si>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</si>
  <si>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</si>
  <si>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</si>
  <si>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</si>
  <si>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</si>
  <si>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</si>
  <si>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</si>
  <si>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</si>
  <si>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</si>
  <si>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</si>
  <si>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</si>
  <si>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</si>
  <si>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</si>
  <si>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</si>
  <si>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</si>
  <si>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</si>
  <si>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</si>
  <si>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</si>
  <si>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</si>
  <si>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</si>
  <si>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</si>
  <si>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</si>
  <si>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</si>
  <si>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</si>
  <si>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</si>
  <si>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</si>
  <si>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</si>
  <si>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</si>
  <si>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</si>
  <si>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</si>
  <si>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</si>
  <si>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</si>
  <si>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</si>
  <si>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</si>
  <si>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</si>
  <si>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</si>
  <si>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</si>
  <si>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</si>
  <si>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</si>
  <si>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</si>
  <si>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</si>
  <si>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</si>
  <si>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</si>
  <si>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</si>
  <si>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</si>
  <si>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</si>
  <si>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</si>
  <si>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</si>
  <si>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</si>
  <si>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</si>
  <si>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</si>
  <si>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</si>
  <si>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</si>
  <si>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</si>
  <si>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</si>
  <si>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</si>
  <si>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</si>
  <si>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</si>
  <si>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</si>
  <si>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</si>
  <si>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</si>
  <si>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</si>
  <si>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</si>
  <si>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</si>
  <si>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</si>
  <si>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</si>
  <si>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</si>
  <si>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</si>
  <si>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</si>
  <si>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</si>
  <si>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</si>
  <si>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</si>
  <si>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</si>
  <si>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</si>
  <si>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</si>
  <si>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</si>
  <si>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</si>
  <si>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</si>
  <si>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</si>
  <si>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</si>
  <si>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</si>
  <si>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</si>
  <si>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</si>
  <si>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</si>
  <si>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</si>
  <si>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</si>
  <si>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</si>
  <si>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</si>
  <si>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</si>
  <si>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</si>
  <si>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</si>
  <si>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</si>
  <si>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</si>
  <si>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</si>
  <si>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</si>
  <si>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</si>
  <si>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</si>
  <si>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</si>
  <si>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</si>
  <si>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</si>
  <si>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</si>
  <si>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</si>
  <si>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</si>
  <si>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</si>
  <si>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</si>
  <si>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</si>
  <si>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</si>
  <si>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</si>
  <si>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</si>
  <si>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</si>
  <si>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</si>
  <si>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</si>
  <si>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</si>
  <si>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</si>
  <si>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</si>
  <si>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</si>
  <si>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</si>
  <si>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</si>
  <si>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</si>
  <si>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</si>
  <si>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</si>
  <si>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</si>
  <si>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</si>
  <si>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</si>
  <si>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</si>
  <si>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</si>
  <si>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</si>
  <si>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</si>
  <si>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</si>
  <si>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</si>
  <si>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</si>
  <si>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</si>
  <si>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</si>
  <si>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</si>
  <si>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</si>
  <si>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</si>
  <si>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</si>
  <si>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</si>
  <si>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</si>
  <si>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</si>
  <si>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</si>
  <si>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</si>
  <si>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</si>
  <si>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</si>
  <si>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</si>
  <si>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</si>
  <si>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</si>
  <si>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</si>
  <si>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</si>
  <si>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</si>
  <si>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</si>
  <si>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</si>
  <si>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</si>
  <si>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</si>
  <si>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</si>
  <si>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</si>
  <si>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</si>
  <si>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</si>
  <si>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</si>
  <si>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</si>
  <si>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</si>
  <si>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</si>
  <si>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</si>
  <si>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</si>
  <si>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</si>
  <si>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</si>
  <si>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</si>
  <si>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</si>
  <si>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</si>
  <si>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</si>
  <si>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</si>
  <si>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</si>
  <si>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</si>
  <si>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</si>
  <si>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</si>
  <si>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</si>
  <si>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</si>
  <si>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</si>
  <si>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</si>
  <si>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</si>
  <si>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</si>
  <si>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</si>
  <si>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</si>
  <si>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</si>
  <si>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</si>
  <si>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</si>
  <si>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</si>
  <si>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</si>
  <si>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</si>
  <si>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</si>
  <si>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</si>
  <si>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</si>
  <si>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</si>
  <si>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</si>
  <si>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</si>
  <si>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</si>
  <si>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</si>
  <si>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</si>
  <si>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</si>
  <si>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</si>
  <si>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</si>
  <si>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</si>
  <si>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</si>
  <si>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</si>
  <si>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</si>
  <si>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</si>
  <si>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</si>
  <si>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</si>
  <si>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</si>
  <si>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</si>
  <si>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</si>
  <si>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</si>
  <si>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</si>
  <si>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</si>
  <si>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</si>
  <si>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</si>
  <si>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</si>
  <si>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</si>
  <si>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</si>
  <si>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</si>
  <si>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</si>
  <si>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</si>
  <si>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</si>
  <si>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</si>
  <si>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</si>
  <si>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</si>
  <si>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</si>
  <si>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</si>
  <si>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</si>
  <si>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</si>
  <si>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</si>
  <si>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</si>
  <si>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</si>
  <si>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</si>
  <si>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</si>
  <si>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</si>
  <si>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</si>
  <si>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</si>
  <si>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</si>
  <si>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</si>
  <si>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</si>
  <si>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</si>
  <si>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</si>
  <si>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</si>
  <si>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</si>
  <si>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</si>
  <si>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</si>
  <si>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</si>
  <si>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</si>
  <si>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</si>
  <si>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</si>
  <si>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</si>
  <si>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</si>
  <si>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</si>
  <si>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</si>
  <si>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</si>
  <si>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</si>
  <si>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</si>
  <si>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</si>
  <si>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</si>
  <si>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</si>
  <si>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</si>
  <si>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</si>
  <si>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</si>
  <si>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</si>
  <si>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</si>
  <si>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</si>
  <si>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</si>
  <si>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</si>
  <si>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</si>
  <si>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</si>
  <si>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</si>
  <si>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</si>
  <si>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</si>
  <si>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</si>
  <si>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</si>
  <si>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</si>
  <si>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</si>
  <si>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</si>
  <si>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</si>
  <si>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</si>
  <si>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</si>
  <si>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</si>
  <si>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</si>
  <si>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</si>
  <si>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</si>
  <si>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</si>
  <si>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</si>
  <si>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</si>
  <si>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</si>
  <si>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</si>
  <si>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</si>
  <si>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</si>
  <si>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</si>
  <si>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</si>
  <si>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</si>
  <si>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</si>
  <si>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</si>
  <si>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</si>
  <si>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</si>
  <si>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</si>
  <si>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</si>
  <si>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</si>
  <si>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</si>
  <si>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</si>
  <si>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</si>
  <si>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</si>
  <si>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</si>
  <si>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</si>
  <si>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</si>
  <si>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</si>
  <si>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</si>
  <si>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</si>
  <si>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</si>
  <si>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</si>
  <si>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</si>
  <si>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</si>
  <si>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</si>
  <si>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</si>
  <si>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</si>
  <si>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</si>
  <si>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</si>
  <si>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</si>
  <si>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</si>
  <si>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</si>
  <si>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</si>
  <si>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</si>
  <si>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</si>
  <si>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</si>
  <si>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</si>
  <si>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</si>
  <si>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</si>
  <si>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</si>
  <si>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</si>
  <si>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</si>
  <si>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</si>
  <si>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</si>
  <si>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</si>
  <si>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</si>
  <si>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</si>
  <si>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</si>
  <si>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</si>
  <si>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</si>
  <si>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</si>
  <si>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</si>
  <si>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</si>
  <si>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</si>
  <si>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</si>
  <si>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</si>
  <si>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</si>
  <si>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</si>
  <si>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</si>
  <si>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</si>
  <si>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</si>
  <si>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</si>
  <si>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</si>
  <si>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</si>
  <si>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</si>
  <si>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</si>
  <si>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</si>
  <si>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</si>
  <si>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</si>
  <si>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</si>
  <si>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</si>
  <si>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</si>
  <si>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</si>
  <si>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</si>
  <si>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</si>
  <si>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</si>
  <si>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</si>
  <si>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</si>
  <si>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</si>
  <si>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</si>
  <si>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</si>
  <si>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</si>
  <si>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</si>
  <si>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</si>
  <si>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</si>
  <si>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</si>
  <si>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</si>
  <si>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</si>
  <si>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</si>
  <si>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</si>
  <si>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</si>
  <si>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</si>
  <si>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</si>
  <si>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</si>
  <si>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</si>
  <si>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</si>
  <si>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</si>
  <si>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</si>
  <si>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</si>
  <si>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</si>
  <si>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</si>
  <si>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</si>
  <si>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</si>
  <si>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</si>
  <si>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</si>
  <si>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</si>
  <si>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</si>
  <si>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</si>
  <si>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</si>
  <si>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</si>
  <si>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</si>
  <si>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</si>
  <si>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</si>
  <si>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</si>
  <si>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</si>
  <si>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</si>
  <si>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</si>
  <si>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</si>
  <si>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</si>
  <si>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</si>
  <si>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</si>
  <si>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</si>
  <si>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</si>
  <si>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</si>
  <si>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</si>
  <si>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</si>
  <si>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</si>
  <si>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</si>
  <si>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</si>
  <si>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</si>
  <si>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</si>
  <si>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</si>
  <si>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</si>
  <si>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</si>
  <si>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</si>
  <si>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</si>
  <si>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</si>
  <si>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</si>
  <si>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</si>
  <si>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</si>
  <si>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</si>
  <si>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</si>
  <si>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</si>
  <si>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</si>
  <si>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</si>
  <si>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</si>
  <si>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</si>
  <si>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</si>
  <si>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</si>
  <si>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</si>
  <si>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</si>
  <si>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</si>
  <si>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</si>
  <si>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</si>
  <si>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</si>
  <si>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</si>
  <si>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</si>
  <si>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</si>
  <si>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</si>
  <si>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</si>
  <si>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</si>
  <si>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</si>
  <si>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</si>
  <si>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</si>
  <si>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</si>
  <si>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</si>
  <si>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</si>
  <si>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</si>
  <si>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</si>
  <si>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</si>
  <si>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</si>
  <si>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</si>
  <si>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</si>
  <si>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</si>
  <si>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</si>
  <si>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</si>
  <si>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</si>
  <si>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</si>
  <si>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</si>
  <si>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</si>
  <si>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</si>
  <si>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</si>
  <si>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</si>
  <si>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</si>
  <si>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</si>
  <si>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</si>
  <si>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</si>
  <si>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</si>
  <si>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</si>
  <si>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</si>
  <si>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</si>
  <si>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</si>
  <si>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</si>
  <si>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</si>
  <si>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</si>
  <si>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</si>
  <si>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</si>
  <si>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</si>
  <si>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</si>
  <si>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</si>
  <si>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</si>
  <si>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</si>
  <si>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</si>
  <si>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</si>
  <si>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</si>
  <si>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</si>
  <si>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</si>
  <si>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</si>
  <si>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</si>
  <si>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</si>
  <si>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</si>
  <si>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</si>
  <si>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</si>
  <si>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</si>
  <si>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</si>
  <si>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</si>
  <si>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</si>
  <si>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</si>
  <si>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</si>
  <si>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</si>
  <si>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</si>
  <si>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</si>
  <si>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</si>
  <si>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</si>
  <si>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</si>
  <si>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</si>
  <si>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</si>
  <si>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</si>
  <si>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</si>
  <si>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</si>
  <si>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</si>
  <si>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</si>
  <si>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</si>
  <si>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</si>
  <si>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</si>
  <si>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</si>
  <si>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</si>
  <si>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</si>
  <si>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</si>
  <si>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</si>
  <si>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</si>
  <si>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</si>
  <si>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</si>
  <si>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</si>
  <si>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</si>
  <si>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</si>
  <si>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</si>
  <si>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</si>
  <si>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</si>
  <si>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</si>
  <si>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</si>
  <si>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</si>
  <si>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</si>
  <si>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</si>
  <si>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</si>
  <si>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</si>
  <si>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</si>
  <si>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</si>
  <si>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</si>
  <si>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</si>
  <si>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</si>
  <si>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</si>
  <si>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</si>
  <si>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</si>
  <si>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</si>
  <si>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</si>
  <si>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</si>
  <si>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</si>
  <si>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</si>
  <si>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</si>
  <si>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</si>
  <si>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</si>
  <si>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</si>
  <si>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</si>
  <si>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</si>
  <si>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</si>
  <si>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</si>
  <si>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</si>
  <si>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</si>
  <si>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</si>
  <si>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</si>
  <si>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</si>
  <si>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</si>
  <si>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</si>
  <si>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</si>
  <si>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</si>
  <si>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</si>
  <si>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</si>
  <si>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</si>
  <si>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</si>
  <si>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</si>
  <si>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</si>
  <si>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</si>
  <si>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</si>
  <si>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</si>
  <si>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</si>
  <si>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</si>
  <si>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</si>
  <si>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</si>
  <si>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</si>
  <si>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</si>
  <si>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</si>
  <si>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</si>
  <si>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</si>
  <si>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</si>
  <si>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</si>
  <si>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</si>
  <si>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</si>
  <si>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</si>
  <si>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</si>
  <si>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</si>
  <si>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</si>
  <si>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</si>
  <si>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</si>
  <si>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</si>
  <si>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</si>
  <si>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</si>
  <si>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</si>
  <si>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</si>
  <si>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</si>
  <si>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</si>
  <si>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</si>
  <si>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</si>
  <si>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</si>
  <si>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</si>
  <si>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</si>
  <si>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</si>
  <si>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</si>
  <si>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</si>
  <si>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</si>
  <si>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</si>
  <si>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</si>
  <si>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</si>
  <si>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</si>
  <si>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</si>
  <si>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</si>
  <si>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</si>
  <si>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</si>
  <si>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</si>
  <si>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</si>
  <si>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</si>
  <si>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</si>
  <si>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</si>
  <si>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</si>
  <si>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</si>
  <si>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</si>
  <si>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</si>
  <si>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</si>
  <si>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</si>
  <si>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</si>
  <si>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</si>
  <si>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</si>
  <si>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</si>
  <si>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</si>
  <si>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</si>
  <si>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</si>
  <si>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</si>
  <si>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</si>
  <si>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</si>
  <si>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</si>
  <si>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</si>
  <si>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</si>
  <si>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</si>
  <si>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</si>
  <si>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</si>
  <si>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</si>
  <si>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</si>
  <si>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</si>
  <si>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</si>
  <si>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</si>
  <si>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</si>
  <si>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</si>
  <si>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</si>
  <si>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</si>
  <si>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</si>
  <si>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</si>
  <si>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</si>
  <si>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</si>
  <si>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</si>
  <si>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</si>
  <si>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</si>
  <si>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</si>
  <si>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</si>
  <si>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</si>
  <si>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</si>
  <si>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</si>
  <si>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</si>
  <si>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</si>
  <si>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</si>
  <si>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</si>
  <si>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</si>
  <si>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</si>
  <si>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</si>
  <si>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</si>
  <si>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</si>
  <si>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</si>
  <si>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</si>
  <si>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</si>
  <si>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</si>
  <si>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</si>
  <si>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</si>
  <si>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</si>
  <si>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</si>
  <si>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</si>
  <si>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</si>
  <si>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</si>
  <si>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</si>
  <si>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</si>
  <si>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</si>
  <si>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</si>
  <si>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</si>
  <si>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</si>
  <si>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</si>
  <si>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</si>
  <si>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</si>
  <si>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</si>
  <si>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</si>
  <si>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</si>
  <si>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</si>
  <si>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</si>
  <si>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</si>
  <si>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</si>
  <si>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</si>
  <si>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</si>
  <si>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</si>
  <si>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</si>
  <si>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</si>
  <si>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</si>
  <si>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</si>
  <si>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</si>
  <si>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</si>
  <si>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</si>
  <si>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</si>
  <si>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</si>
  <si>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</si>
  <si>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</si>
  <si>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</si>
  <si>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</si>
  <si>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</si>
  <si>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</si>
  <si>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</si>
  <si>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</si>
  <si>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</si>
  <si>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</si>
  <si>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</si>
  <si>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</si>
  <si>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</si>
  <si>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</si>
  <si>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</si>
  <si>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</si>
  <si>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</si>
  <si>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</si>
  <si>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</si>
  <si>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</si>
  <si>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</si>
  <si>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</si>
  <si>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</si>
  <si>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</si>
  <si>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</si>
  <si>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</si>
  <si>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</si>
  <si>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</si>
  <si>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</si>
  <si>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</si>
  <si>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</si>
  <si>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</si>
  <si>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</si>
  <si>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</si>
  <si>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</si>
  <si>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</si>
  <si>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</si>
  <si>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</si>
  <si>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</si>
  <si>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</si>
  <si>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</si>
  <si>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</si>
  <si>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</si>
  <si>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</si>
  <si>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</si>
  <si>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</si>
  <si>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</si>
  <si>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</si>
  <si>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</si>
  <si>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</si>
  <si>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</si>
  <si>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</si>
  <si>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</si>
  <si>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</si>
  <si>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</si>
  <si>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</si>
  <si>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</si>
  <si>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</si>
  <si>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</si>
  <si>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</si>
  <si>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</si>
  <si>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</si>
  <si>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</si>
  <si>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</si>
  <si>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</si>
  <si>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</si>
  <si>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</si>
  <si>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</si>
  <si>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</si>
  <si>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</si>
  <si>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</si>
  <si>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</si>
  <si>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</si>
  <si>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</si>
  <si>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</si>
  <si>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</si>
  <si>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</si>
  <si>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</si>
  <si>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</si>
  <si>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</si>
  <si>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</si>
  <si>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</si>
  <si>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</si>
  <si>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</si>
  <si>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</si>
  <si>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</si>
  <si>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</si>
  <si>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</si>
  <si>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</si>
  <si>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</si>
  <si>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</si>
  <si>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</si>
  <si>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</si>
  <si>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</si>
  <si>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</si>
  <si>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</si>
  <si>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</si>
  <si>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</si>
  <si>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</si>
  <si>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</si>
  <si>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</si>
  <si>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</si>
  <si>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</si>
  <si>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</si>
  <si>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</si>
  <si>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</si>
  <si>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</si>
  <si>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</si>
  <si>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</si>
  <si>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</si>
  <si>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</si>
  <si>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</si>
  <si>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</si>
  <si>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</si>
  <si>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</si>
  <si>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</si>
  <si>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</si>
  <si>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</si>
  <si>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</si>
  <si>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</si>
  <si>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</si>
  <si>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</si>
  <si>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</si>
  <si>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</si>
  <si>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</si>
  <si>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</si>
  <si>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</si>
  <si>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</si>
  <si>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</si>
  <si>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</si>
  <si>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</si>
  <si>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</si>
  <si>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</si>
  <si>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</si>
  <si>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</si>
  <si>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</si>
  <si>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</si>
  <si>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</si>
  <si>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</si>
  <si>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</si>
  <si>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</si>
  <si>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</si>
  <si>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</si>
  <si>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</si>
  <si>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</si>
  <si>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</si>
  <si>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</si>
  <si>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</si>
  <si>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</si>
  <si>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</si>
  <si>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</si>
  <si>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</si>
  <si>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</si>
  <si>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</si>
  <si>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</si>
  <si>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</si>
  <si>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</si>
  <si>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</si>
  <si>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</si>
  <si>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</si>
  <si>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</si>
  <si>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</si>
  <si>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</si>
  <si>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</si>
  <si>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</si>
  <si>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</si>
  <si>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</si>
  <si>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</si>
  <si>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</si>
  <si>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</si>
  <si>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</si>
  <si>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</si>
  <si>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</si>
  <si>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</si>
  <si>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</si>
  <si>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</si>
  <si>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</si>
  <si>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</si>
  <si>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</si>
  <si>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</si>
  <si>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</si>
  <si>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</si>
  <si>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</si>
  <si>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</si>
  <si>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</si>
  <si>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</si>
  <si>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</si>
  <si>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</si>
  <si>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</si>
  <si>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</si>
  <si>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</si>
  <si>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</si>
  <si>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</si>
  <si>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</si>
  <si>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</si>
  <si>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</si>
  <si>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</si>
  <si>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</si>
  <si>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</si>
  <si>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</si>
  <si>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</si>
  <si>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</si>
  <si>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</si>
  <si>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</si>
  <si>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</si>
  <si>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</si>
  <si>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</si>
  <si>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</si>
  <si>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</si>
  <si>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</si>
  <si>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</si>
  <si>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</si>
  <si>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</si>
  <si>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</si>
  <si>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</si>
  <si>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</si>
  <si>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</si>
  <si>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</si>
  <si>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</si>
  <si>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</si>
  <si>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</si>
  <si>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</si>
  <si>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</si>
  <si>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</si>
  <si>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</si>
  <si>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</si>
  <si>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</si>
  <si>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</si>
  <si>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</si>
  <si>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</si>
  <si>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</si>
  <si>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</si>
  <si>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</si>
  <si>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</si>
  <si>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</si>
  <si>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</si>
  <si>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</si>
  <si>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</si>
  <si>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</si>
  <si>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</si>
  <si>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</si>
  <si>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</si>
  <si>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</si>
  <si>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</si>
  <si>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</si>
  <si>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</si>
  <si>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</si>
  <si>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</si>
  <si>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</si>
  <si>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</si>
  <si>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</si>
  <si>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</si>
  <si>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</si>
  <si>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</si>
  <si>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</si>
  <si>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</si>
  <si>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</si>
  <si>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</si>
  <si>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</si>
  <si>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</si>
  <si>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</si>
  <si>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</si>
  <si>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</si>
  <si>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</si>
  <si>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</si>
  <si>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</si>
  <si>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</si>
  <si>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</si>
  <si>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</si>
  <si>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</si>
  <si>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</si>
  <si>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</si>
  <si>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</si>
  <si>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</si>
  <si>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</si>
  <si>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</si>
  <si>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</si>
  <si>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</si>
  <si>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</si>
  <si>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</si>
  <si>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</si>
  <si>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</si>
  <si>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</si>
  <si>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</si>
  <si>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</si>
  <si>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</si>
  <si>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</si>
  <si>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</si>
  <si>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</si>
  <si>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</si>
  <si>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</si>
  <si>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</si>
  <si>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</si>
  <si>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</si>
  <si>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</si>
  <si>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</si>
  <si>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</si>
  <si>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</si>
  <si>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</si>
  <si>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</si>
  <si>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</si>
  <si>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</si>
  <si>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</si>
  <si>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</si>
  <si>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</si>
  <si>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</si>
  <si>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</si>
  <si>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</si>
  <si>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</si>
  <si>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</si>
  <si>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</si>
  <si>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</si>
  <si>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</si>
  <si>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</si>
  <si>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</si>
  <si>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</si>
  <si>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</si>
  <si>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</si>
  <si>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</si>
  <si>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</si>
  <si>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</si>
  <si>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</si>
  <si>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</si>
  <si>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</si>
  <si>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</si>
  <si>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</si>
  <si>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</si>
  <si>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</si>
  <si>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</si>
  <si>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</si>
  <si>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</si>
  <si>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</si>
  <si>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</si>
  <si>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</si>
  <si>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</si>
  <si>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</si>
  <si>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</si>
  <si>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</si>
  <si>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</si>
  <si>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</si>
  <si>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</si>
  <si>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</si>
  <si>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</si>
  <si>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</si>
  <si>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</si>
  <si>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</si>
  <si>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</si>
  <si>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</si>
  <si>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</si>
  <si>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</si>
  <si>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</si>
  <si>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</si>
  <si>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</si>
  <si>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</si>
  <si>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</si>
  <si>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</si>
  <si>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</si>
  <si>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</si>
  <si>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</si>
  <si>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</si>
  <si>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</si>
  <si>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</si>
  <si>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</si>
  <si>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</si>
  <si>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</si>
  <si>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</si>
  <si>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</si>
  <si>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</si>
  <si>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</si>
  <si>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</si>
  <si>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</si>
  <si>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</si>
  <si>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</si>
  <si>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</si>
  <si>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</si>
  <si>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</si>
  <si>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</si>
  <si>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</si>
  <si>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</si>
  <si>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</si>
  <si>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</si>
  <si>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</si>
  <si>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</si>
  <si>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</si>
  <si>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</si>
  <si>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</si>
  <si>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</si>
  <si>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</si>
  <si>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</si>
  <si>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</si>
  <si>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</si>
  <si>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</si>
  <si>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</si>
  <si>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</si>
  <si>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</si>
  <si>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</si>
  <si>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</si>
  <si>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</si>
  <si>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</si>
  <si>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</si>
  <si>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</si>
  <si>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</si>
  <si>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</si>
  <si>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</si>
  <si>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</si>
  <si>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</si>
  <si>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</si>
  <si>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</si>
  <si>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</si>
  <si>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</si>
  <si>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</si>
  <si>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</si>
  <si>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</si>
  <si>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</si>
  <si>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</si>
  <si>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</si>
  <si>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</si>
  <si>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</si>
  <si>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</si>
  <si>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</si>
  <si>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</si>
  <si>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</si>
  <si>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</si>
  <si>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</si>
  <si>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</si>
  <si>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</si>
  <si>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</si>
  <si>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</si>
  <si>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</si>
  <si>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</si>
  <si>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</si>
  <si>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</si>
  <si>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</si>
  <si>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</si>
  <si>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</si>
  <si>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</si>
  <si>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</si>
  <si>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</si>
  <si>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</si>
  <si>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</si>
  <si>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</si>
  <si>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</si>
  <si>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</si>
  <si>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</si>
  <si>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</si>
  <si>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</si>
  <si>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</si>
  <si>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</si>
  <si>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</si>
  <si>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</si>
  <si>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</si>
  <si>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</si>
  <si>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</si>
  <si>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</si>
  <si>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</si>
  <si>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</si>
  <si>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</si>
  <si>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</si>
  <si>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</si>
  <si>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</si>
  <si>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</si>
  <si>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</si>
  <si>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</si>
  <si>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</si>
  <si>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</si>
  <si>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</si>
  <si>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</si>
  <si>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</si>
  <si>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</si>
  <si>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</si>
  <si>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</si>
  <si>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</si>
  <si>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</si>
  <si>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</si>
  <si>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</si>
  <si>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</si>
  <si>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</si>
  <si>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</si>
  <si>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</si>
  <si>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</si>
  <si>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</si>
  <si>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</si>
  <si>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</si>
  <si>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</si>
  <si>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</si>
  <si>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</si>
  <si>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</si>
  <si>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</si>
  <si>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</si>
  <si>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</si>
  <si>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</si>
  <si>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</si>
  <si>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</si>
  <si>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</si>
  <si>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</si>
  <si>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</si>
  <si>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</si>
  <si>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</si>
  <si>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</si>
  <si>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</si>
  <si>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</si>
  <si>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</si>
  <si>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</si>
  <si>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</si>
  <si>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</si>
  <si>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</si>
  <si>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</si>
  <si>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</si>
  <si>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</si>
  <si>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</si>
  <si>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</si>
  <si>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</si>
  <si>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</si>
  <si>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</si>
  <si>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</si>
  <si>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</si>
  <si>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</si>
  <si>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</si>
  <si>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</si>
  <si>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</si>
  <si>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</si>
  <si>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</si>
  <si>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</si>
  <si>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</si>
  <si>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</si>
  <si>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</si>
  <si>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</si>
  <si>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</si>
  <si>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</si>
  <si>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</si>
  <si>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</si>
  <si>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</si>
  <si>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</si>
  <si>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</si>
  <si>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</si>
  <si>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</si>
  <si>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</si>
  <si>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</si>
  <si>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</si>
  <si>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</si>
  <si>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</si>
  <si>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</si>
  <si>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</si>
  <si>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</si>
  <si>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</si>
  <si>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</si>
  <si>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</si>
  <si>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</si>
  <si>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</si>
  <si>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</si>
  <si>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</si>
  <si>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</si>
  <si>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</si>
  <si>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</si>
  <si>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</si>
  <si>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</si>
  <si>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</si>
  <si>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</si>
  <si>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</si>
  <si>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</si>
  <si>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</si>
  <si>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</si>
  <si>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</si>
  <si>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</si>
  <si>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</si>
  <si>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</si>
  <si>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</si>
  <si>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</si>
  <si>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</si>
  <si>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</si>
  <si>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</si>
  <si>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</si>
  <si>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</si>
  <si>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</si>
  <si>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</si>
  <si>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</si>
  <si>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</si>
  <si>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</si>
  <si>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</si>
  <si>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</si>
  <si>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</si>
  <si>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</si>
  <si>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</si>
  <si>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</si>
  <si>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</si>
  <si>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</si>
  <si>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</si>
  <si>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</si>
  <si>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</si>
  <si>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</si>
  <si>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</si>
  <si>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</si>
  <si>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</si>
  <si>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</si>
  <si>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</si>
  <si>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</si>
  <si>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</si>
  <si>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</si>
  <si>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</si>
  <si>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</si>
  <si>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</si>
  <si>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</si>
  <si>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</si>
  <si>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</si>
  <si>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</si>
  <si>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</si>
  <si>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</si>
  <si>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</si>
  <si>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</si>
  <si>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</si>
  <si>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</si>
  <si>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</si>
  <si>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</si>
  <si>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</si>
  <si>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</si>
  <si>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</si>
  <si>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</si>
  <si>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</si>
  <si>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</si>
  <si>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</si>
  <si>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</si>
  <si>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</si>
  <si>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</si>
  <si>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</si>
  <si>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</si>
  <si>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</si>
  <si>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</si>
  <si>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</si>
  <si>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</si>
  <si>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</si>
  <si>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</si>
  <si>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</si>
  <si>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</si>
  <si>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</si>
  <si>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</si>
  <si>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</si>
  <si>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</si>
  <si>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</si>
  <si>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</si>
  <si>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</si>
  <si>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</si>
  <si>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</si>
  <si>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</si>
  <si>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</si>
  <si>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</si>
  <si>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</si>
  <si>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</si>
  <si>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</si>
  <si>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</si>
  <si>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</si>
  <si>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</si>
  <si>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</si>
  <si>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</si>
  <si>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</si>
  <si>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</si>
  <si>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</si>
  <si>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</si>
  <si>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</si>
  <si>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</si>
  <si>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</si>
  <si>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</si>
  <si>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</si>
  <si>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</si>
  <si>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</si>
  <si>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</si>
  <si>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</si>
  <si>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</si>
  <si>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</si>
  <si>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</si>
  <si>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</si>
  <si>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</si>
  <si>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</si>
  <si>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</si>
  <si>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</si>
  <si>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</si>
  <si>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</si>
  <si>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</si>
  <si>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</si>
  <si>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</si>
  <si>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</si>
  <si>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</si>
  <si>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</si>
  <si>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</si>
  <si>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</si>
  <si>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</si>
  <si>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</si>
  <si>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</si>
  <si>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</si>
  <si>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</si>
  <si>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</si>
  <si>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</si>
  <si>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</si>
  <si>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</si>
  <si>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</si>
  <si>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</si>
  <si>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</si>
  <si>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</si>
  <si>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</si>
  <si>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</si>
  <si>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</si>
  <si>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</si>
  <si>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</si>
  <si>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</si>
  <si>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</si>
  <si>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</si>
  <si>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</si>
  <si>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</si>
  <si>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</si>
  <si>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</si>
  <si>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</si>
  <si>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</si>
  <si>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</si>
  <si>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</si>
  <si>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</si>
  <si>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</si>
  <si>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</si>
  <si>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</si>
  <si>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</si>
  <si>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</si>
  <si>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</si>
  <si>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</si>
  <si>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</si>
  <si>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</si>
  <si>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</si>
  <si>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</si>
  <si>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</si>
  <si>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</si>
  <si>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</si>
  <si>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</si>
  <si>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</si>
  <si>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</si>
  <si>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</si>
  <si>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</si>
  <si>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</si>
  <si>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</si>
  <si>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</si>
  <si>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</si>
  <si>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</si>
  <si>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</si>
  <si>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</si>
  <si>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</si>
  <si>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</si>
  <si>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</si>
  <si>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</si>
  <si>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</si>
  <si>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</si>
  <si>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</si>
  <si>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</si>
  <si>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</si>
  <si>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</si>
  <si>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</si>
  <si>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</si>
  <si>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</si>
  <si>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</si>
  <si>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</si>
  <si>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</si>
  <si>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</si>
  <si>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</si>
  <si>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</si>
  <si>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</si>
  <si>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</si>
  <si>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</si>
  <si>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</si>
  <si>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</si>
  <si>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</si>
  <si>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</si>
  <si>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</si>
  <si>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</si>
  <si>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</si>
  <si>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</si>
  <si>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</si>
  <si>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</si>
  <si>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</si>
  <si>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</si>
  <si>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</si>
  <si>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</si>
  <si>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</si>
  <si>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</si>
  <si>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</si>
  <si>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</si>
  <si>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</si>
  <si>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</si>
  <si>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</si>
  <si>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</si>
  <si>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</si>
  <si>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</si>
  <si>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</si>
  <si>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</si>
  <si>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</si>
  <si>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</si>
  <si>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</si>
  <si>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</si>
  <si>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</si>
  <si>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</si>
  <si>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</si>
  <si>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</si>
  <si>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</si>
  <si>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</si>
  <si>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</si>
  <si>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</si>
  <si>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</si>
  <si>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</si>
  <si>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</si>
  <si>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</si>
  <si>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</si>
  <si>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</si>
  <si>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</si>
  <si>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</si>
  <si>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</si>
  <si>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</si>
  <si>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</si>
  <si>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</si>
  <si>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</si>
  <si>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</si>
  <si>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</si>
  <si>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</si>
  <si>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</si>
  <si>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</si>
  <si>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</si>
  <si>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</si>
  <si>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</si>
  <si>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</si>
  <si>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</si>
  <si>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</si>
  <si>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</si>
  <si>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</si>
  <si>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</si>
  <si>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</si>
  <si>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</si>
  <si>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</si>
  <si>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</si>
  <si>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</si>
  <si>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</si>
  <si>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</si>
  <si>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</si>
  <si>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</si>
  <si>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</si>
  <si>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</si>
  <si>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</si>
  <si>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</si>
  <si>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</si>
  <si>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</si>
  <si>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</si>
  <si>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</si>
  <si>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</si>
  <si>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</si>
  <si>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</si>
  <si>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</si>
  <si>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</si>
  <si>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</si>
  <si>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</si>
  <si>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</si>
  <si>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</si>
  <si>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</si>
  <si>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</si>
  <si>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</si>
  <si>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</si>
  <si>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</si>
  <si>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</si>
  <si>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</si>
  <si>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</si>
  <si>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</si>
  <si>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</si>
  <si>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</si>
  <si>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</si>
  <si>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</si>
  <si>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</si>
  <si>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</si>
  <si>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</si>
  <si>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</si>
  <si>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</si>
  <si>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</si>
  <si>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</si>
  <si>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</si>
  <si>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</si>
  <si>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</si>
  <si>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</si>
  <si>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</si>
  <si>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</si>
  <si>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</si>
  <si>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</si>
  <si>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</si>
  <si>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</si>
  <si>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</si>
  <si>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</si>
  <si>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</si>
  <si>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</si>
  <si>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</si>
  <si>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</si>
  <si>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</si>
  <si>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</si>
  <si>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</si>
  <si>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</si>
  <si>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</si>
  <si>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</si>
  <si>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</si>
  <si>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</si>
  <si>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</si>
  <si>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</si>
  <si>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</si>
  <si>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</si>
  <si>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</si>
  <si>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</si>
  <si>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</si>
  <si>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</si>
  <si>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</si>
  <si>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</si>
  <si>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</si>
  <si>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</si>
  <si>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</si>
  <si>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</si>
  <si>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</si>
  <si>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</si>
  <si>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</si>
  <si>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</si>
  <si>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</si>
  <si>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</si>
  <si>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</si>
  <si>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</si>
  <si>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</si>
  <si>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</si>
  <si>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</si>
  <si>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</si>
  <si>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</si>
  <si>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</si>
  <si>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</si>
  <si>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</si>
  <si>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</si>
  <si>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</si>
  <si>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</si>
  <si>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</si>
  <si>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</si>
  <si>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</si>
  <si>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</si>
  <si>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</si>
  <si>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</si>
  <si>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</si>
  <si>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</si>
  <si>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</si>
  <si>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</si>
  <si>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</si>
  <si>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</si>
  <si>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</si>
  <si>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</si>
  <si>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</si>
  <si>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</si>
  <si>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</si>
  <si>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</si>
  <si>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</si>
  <si>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</si>
  <si>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</si>
  <si>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</si>
  <si>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</si>
  <si>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</si>
  <si>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</si>
  <si>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</si>
  <si>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</si>
  <si>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</si>
  <si>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</si>
  <si>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</si>
  <si>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</si>
  <si>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</si>
  <si>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</si>
  <si>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</si>
  <si>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</si>
  <si>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</si>
  <si>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</si>
  <si>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</si>
  <si>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</si>
  <si>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</si>
  <si>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</si>
  <si>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</si>
  <si>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</si>
  <si>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</si>
  <si>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</si>
  <si>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</si>
  <si>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</si>
  <si>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</si>
  <si>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</si>
  <si>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</si>
  <si>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</si>
  <si>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</si>
  <si>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</si>
  <si>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</si>
  <si>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</si>
  <si>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</si>
  <si>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</si>
  <si>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</si>
  <si>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</si>
  <si>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</si>
  <si>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</si>
  <si>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</si>
  <si>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</si>
  <si>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</si>
  <si>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</si>
  <si>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</si>
  <si>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</si>
  <si>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</si>
  <si>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</si>
  <si>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</si>
  <si>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</si>
  <si>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</si>
  <si>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</si>
  <si>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</si>
  <si>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</si>
  <si>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</si>
  <si>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</si>
  <si>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</si>
  <si>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</si>
  <si>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</si>
  <si>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</si>
  <si>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</si>
  <si>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</si>
  <si>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</si>
  <si>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</si>
  <si>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</si>
  <si>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</si>
  <si>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</si>
  <si>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</si>
  <si>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</si>
  <si>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</si>
  <si>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</si>
  <si>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</si>
  <si>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</si>
  <si>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</si>
  <si>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</si>
  <si>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</si>
  <si>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</si>
  <si>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</si>
  <si>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</si>
  <si>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</si>
  <si>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</si>
  <si>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</si>
  <si>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</si>
  <si>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</si>
  <si>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</si>
  <si>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</si>
  <si>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</si>
  <si>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</si>
  <si>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</si>
  <si>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</si>
  <si>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</si>
  <si>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</si>
  <si>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</si>
  <si>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</si>
  <si>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</si>
  <si>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</si>
  <si>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</si>
  <si>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</si>
  <si>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</si>
  <si>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</si>
  <si>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</si>
  <si>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</si>
  <si>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</si>
  <si>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</si>
  <si>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</si>
  <si>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</si>
  <si>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</si>
  <si>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</si>
  <si>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</si>
  <si>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</si>
  <si>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</si>
  <si>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</si>
  <si>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</si>
  <si>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</si>
  <si>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</si>
  <si>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</si>
  <si>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</si>
  <si>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</si>
  <si>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</si>
  <si>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</si>
  <si>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</si>
  <si>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</si>
  <si>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</si>
  <si>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</si>
  <si>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</si>
  <si>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</si>
  <si>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</si>
  <si>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</si>
  <si>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</si>
  <si>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</si>
  <si>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</si>
  <si>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</si>
  <si>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</si>
  <si>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</si>
  <si>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</si>
  <si>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</si>
  <si>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</si>
  <si>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</si>
  <si>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</si>
  <si>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</si>
  <si>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</si>
  <si>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</si>
  <si>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</si>
  <si>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</si>
  <si>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</si>
  <si>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</si>
  <si>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</si>
  <si>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</si>
  <si>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</si>
  <si>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</si>
  <si>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</si>
  <si>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</si>
  <si>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</si>
  <si>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</si>
  <si>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</si>
  <si>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</si>
  <si>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</si>
  <si>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</si>
  <si>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</si>
  <si>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</si>
  <si>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</si>
  <si>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</si>
  <si>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</si>
  <si>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</si>
  <si>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</si>
  <si>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</si>
  <si>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</si>
  <si>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</si>
  <si>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</si>
  <si>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</si>
  <si>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</si>
  <si>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</si>
  <si>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</si>
  <si>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</si>
  <si>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</si>
  <si>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</si>
  <si>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</si>
  <si>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</si>
  <si>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</si>
  <si>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</si>
  <si>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</si>
  <si>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</si>
  <si>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</si>
  <si>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</si>
  <si>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</si>
  <si>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</si>
  <si>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</si>
  <si>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</si>
  <si>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</si>
  <si>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</si>
  <si>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</si>
  <si>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</si>
  <si>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</si>
  <si>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</si>
  <si>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</si>
  <si>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</si>
  <si>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</si>
  <si>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</si>
  <si>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</si>
  <si>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</si>
  <si>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</si>
  <si>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</si>
  <si>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</si>
  <si>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</si>
  <si>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</si>
  <si>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</si>
  <si>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</si>
  <si>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</si>
  <si>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</si>
  <si>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</si>
  <si>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</si>
  <si>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</si>
  <si>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</si>
  <si>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</si>
  <si>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</si>
  <si>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</si>
  <si>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</si>
  <si>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</si>
  <si>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</si>
  <si>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</si>
  <si>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</si>
  <si>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</si>
  <si>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</si>
  <si>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</si>
  <si>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</si>
  <si>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</si>
  <si>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</si>
  <si>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</si>
  <si>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</si>
  <si>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</si>
  <si>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</si>
  <si>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</si>
  <si>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</si>
  <si>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</si>
  <si>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</si>
  <si>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</si>
  <si>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</si>
  <si>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</si>
  <si>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</si>
  <si>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</si>
  <si>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</si>
  <si>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</si>
  <si>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</si>
  <si>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</si>
  <si>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</si>
  <si>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</si>
  <si>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</si>
  <si>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</si>
  <si>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</si>
  <si>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</si>
  <si>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</si>
  <si>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</si>
  <si>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</si>
  <si>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</si>
  <si>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</si>
  <si>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</si>
  <si>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</si>
  <si>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</si>
  <si>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</si>
  <si>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</si>
  <si>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</si>
  <si>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</si>
  <si>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</si>
  <si>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</si>
  <si>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</si>
  <si>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</si>
  <si>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</si>
  <si>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</si>
  <si>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</si>
  <si>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</si>
  <si>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</si>
  <si>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</si>
  <si>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</si>
  <si>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</si>
  <si>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</si>
  <si>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</si>
  <si>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</si>
  <si>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</si>
  <si>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</si>
  <si>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</si>
  <si>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</si>
  <si>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</si>
  <si>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</si>
  <si>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</si>
  <si>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</si>
  <si>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</si>
  <si>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</si>
  <si>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</si>
  <si>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</si>
  <si>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</si>
  <si>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</si>
  <si>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</si>
  <si>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</si>
  <si>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</si>
  <si>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</si>
  <si>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</si>
  <si>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</si>
  <si>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</si>
  <si>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</si>
  <si>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</si>
  <si>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</si>
  <si>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</si>
  <si>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</si>
  <si>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</si>
  <si>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</si>
  <si>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</si>
  <si>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</si>
  <si>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</si>
  <si>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</si>
  <si>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</si>
  <si>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</si>
  <si>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</si>
  <si>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</si>
  <si>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</si>
  <si>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</si>
  <si>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</si>
  <si>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</si>
  <si>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</si>
  <si>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</si>
  <si>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</si>
  <si>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</si>
  <si>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</si>
  <si>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</si>
  <si>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</si>
  <si>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</si>
  <si>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</si>
  <si>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</si>
  <si>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</si>
  <si>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</si>
  <si>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</si>
  <si>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</si>
  <si>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</si>
  <si>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</si>
  <si>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</si>
  <si>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</si>
  <si>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</si>
  <si>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</si>
  <si>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</si>
  <si>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</si>
  <si>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</si>
  <si>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</si>
  <si>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</si>
  <si>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</si>
  <si>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</si>
  <si>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</si>
  <si>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</si>
  <si>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</si>
  <si>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</si>
  <si>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</si>
  <si>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</si>
  <si>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</si>
  <si>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</si>
  <si>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</si>
  <si>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</si>
  <si>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</si>
  <si>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</si>
  <si>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</si>
  <si>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</si>
  <si>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</si>
  <si>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</si>
  <si>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</si>
  <si>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</si>
  <si>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</si>
  <si>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</si>
  <si>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</si>
  <si>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</si>
  <si>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</si>
  <si>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</si>
  <si>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</si>
  <si>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</si>
  <si>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</si>
  <si>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</si>
  <si>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</si>
  <si>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</si>
  <si>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</si>
  <si>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</si>
  <si>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</si>
  <si>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</si>
  <si>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</si>
  <si>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</si>
  <si>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</si>
  <si>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</si>
  <si>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</si>
  <si>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</si>
  <si>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</si>
  <si>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</si>
  <si>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</si>
  <si>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</si>
  <si>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</si>
  <si>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</si>
  <si>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</si>
  <si>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</si>
  <si>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</si>
  <si>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</si>
  <si>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</si>
  <si>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</si>
  <si>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</si>
  <si>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</si>
  <si>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</si>
  <si>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</si>
  <si>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</si>
  <si>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</si>
  <si>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</si>
  <si>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</si>
  <si>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</si>
  <si>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</si>
  <si>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</si>
  <si>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</si>
  <si>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</si>
  <si>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</si>
  <si>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</si>
  <si>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</si>
  <si>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</si>
  <si>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</si>
  <si>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</si>
  <si>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</si>
  <si>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</si>
  <si>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</si>
  <si>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</si>
  <si>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</si>
  <si>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</si>
  <si>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</si>
  <si>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</si>
  <si>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</si>
  <si>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</si>
  <si>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</si>
  <si>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</si>
  <si>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</si>
  <si>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</si>
  <si>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</si>
  <si>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</si>
  <si>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</si>
  <si>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</si>
  <si>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</si>
  <si>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</si>
  <si>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</si>
  <si>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</si>
  <si>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</si>
  <si>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</si>
  <si>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</si>
  <si>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</si>
  <si>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</si>
  <si>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</si>
  <si>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</si>
  <si>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</si>
  <si>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</si>
  <si>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</si>
  <si>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</si>
  <si>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</si>
  <si>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</si>
  <si>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</si>
  <si>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</si>
  <si>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</si>
  <si>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</si>
  <si>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</si>
  <si>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</si>
  <si>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</si>
  <si>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</si>
  <si>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</si>
  <si>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</si>
  <si>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</si>
  <si>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</si>
  <si>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</si>
  <si>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</si>
  <si>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</si>
  <si>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</si>
  <si>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</si>
  <si>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</si>
  <si>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</si>
  <si>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</si>
  <si>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</si>
  <si>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</si>
  <si>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</si>
  <si>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</si>
  <si>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</si>
  <si>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</si>
  <si>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</si>
  <si>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</si>
  <si>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</si>
  <si>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</si>
  <si>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</si>
  <si>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</si>
  <si>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</si>
  <si>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</si>
  <si>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</si>
  <si>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</si>
  <si>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</si>
  <si>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</si>
  <si>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</si>
  <si>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</si>
  <si>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</si>
  <si>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</si>
  <si>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</si>
  <si>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</si>
  <si>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</si>
  <si>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</si>
  <si>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</si>
  <si>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</si>
  <si>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</si>
  <si>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</si>
  <si>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</si>
  <si>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</si>
  <si>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</si>
  <si>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</si>
  <si>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</si>
  <si>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</si>
  <si>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</si>
  <si>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</si>
  <si>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</si>
  <si>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</si>
  <si>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</si>
  <si>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</si>
  <si>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</si>
  <si>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</si>
  <si>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</si>
  <si>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</si>
  <si>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</si>
  <si>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</si>
  <si>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</si>
  <si>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</si>
  <si>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</si>
  <si>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</si>
  <si>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</si>
  <si>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</si>
  <si>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</si>
  <si>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</si>
  <si>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</si>
  <si>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</si>
  <si>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</si>
  <si>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</si>
  <si>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</si>
  <si>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</si>
  <si>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</si>
  <si>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</si>
  <si>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</si>
  <si>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</si>
  <si>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</si>
  <si>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</si>
  <si>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</si>
  <si>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</si>
  <si>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</si>
  <si>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</si>
  <si>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</si>
  <si>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</si>
  <si>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</si>
  <si>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</si>
  <si>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</si>
  <si>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</si>
  <si>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</si>
  <si>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</si>
  <si>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</si>
  <si>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</si>
  <si>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</si>
  <si>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</si>
  <si>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</si>
  <si>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</si>
  <si>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</si>
  <si>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</si>
  <si>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</si>
  <si>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</si>
  <si>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</si>
  <si>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</si>
  <si>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</si>
  <si>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</si>
  <si>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</si>
  <si>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</si>
  <si>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</si>
  <si>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</si>
  <si>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</si>
  <si>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</si>
  <si>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</si>
  <si>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</si>
  <si>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</si>
  <si>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</si>
  <si>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</si>
  <si>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</si>
  <si>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</si>
  <si>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</si>
  <si>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</si>
  <si>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</si>
  <si>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</si>
  <si>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</si>
  <si>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</si>
  <si>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</si>
  <si>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</si>
  <si>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</si>
  <si>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</si>
  <si>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</si>
  <si>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</si>
  <si>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</si>
  <si>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</si>
  <si>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</si>
  <si>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</si>
  <si>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</si>
  <si>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</si>
  <si>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</si>
  <si>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</si>
  <si>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</si>
  <si>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</si>
  <si>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</si>
  <si>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</si>
  <si>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</si>
  <si>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</si>
  <si>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</si>
  <si>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</si>
  <si>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</si>
  <si>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</si>
  <si>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</si>
  <si>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</si>
  <si>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</si>
  <si>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</si>
  <si>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</si>
  <si>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</si>
  <si>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</si>
  <si>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</si>
  <si>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</si>
  <si>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</si>
  <si>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</si>
  <si>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</si>
  <si>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</si>
  <si>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</si>
  <si>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</si>
  <si>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</si>
  <si>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</si>
  <si>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</si>
  <si>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</si>
  <si>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</si>
  <si>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</si>
  <si>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</si>
  <si>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</si>
  <si>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</si>
  <si>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</si>
  <si>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</si>
  <si>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</si>
  <si>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</si>
  <si>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</si>
  <si>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</si>
  <si>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</si>
  <si>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</si>
  <si>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</si>
  <si>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</si>
  <si>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</si>
  <si>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</si>
  <si>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</si>
  <si>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</si>
  <si>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</si>
  <si>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</si>
  <si>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</si>
  <si>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</si>
  <si>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</si>
  <si>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</si>
  <si>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</si>
  <si>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</si>
  <si>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</si>
  <si>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</si>
  <si>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</si>
  <si>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</si>
  <si>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</si>
  <si>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</si>
  <si>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</si>
  <si>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</si>
  <si>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</si>
  <si>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</si>
  <si>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</si>
  <si>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</si>
  <si>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</si>
  <si>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</si>
  <si>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</si>
  <si>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</si>
  <si>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</si>
  <si>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</si>
  <si>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</si>
  <si>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</si>
  <si>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</si>
  <si>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</si>
  <si>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</si>
  <si>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</si>
  <si>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</si>
  <si>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</si>
  <si>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</si>
  <si>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</si>
  <si>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</si>
  <si>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</si>
  <si>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</si>
  <si>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</si>
  <si>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</si>
  <si>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</si>
  <si>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</si>
  <si>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</si>
  <si>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</si>
  <si>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</si>
  <si>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</si>
  <si>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</si>
  <si>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</si>
  <si>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</si>
  <si>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</si>
  <si>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</si>
  <si>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</si>
  <si>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</si>
  <si>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</si>
  <si>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</si>
  <si>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</si>
  <si>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</si>
  <si>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</si>
  <si>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</si>
  <si>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</si>
  <si>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</si>
  <si>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</si>
  <si>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</si>
  <si>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</si>
  <si>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</si>
  <si>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</si>
  <si>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</si>
  <si>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</si>
  <si>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</si>
  <si>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</si>
  <si>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</si>
  <si>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</si>
  <si>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</si>
  <si>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</si>
  <si>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</si>
  <si>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</si>
  <si>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</si>
  <si>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</si>
  <si>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</si>
  <si>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</si>
  <si>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</si>
  <si>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</si>
  <si>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</si>
  <si>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</si>
  <si>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</si>
  <si>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</si>
  <si>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</si>
  <si>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</si>
  <si>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</si>
  <si>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</si>
  <si>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</si>
  <si>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</si>
  <si>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</si>
  <si>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</si>
  <si>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</si>
  <si>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</si>
  <si>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</si>
  <si>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</si>
  <si>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</si>
  <si>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</si>
  <si>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</si>
  <si>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</si>
  <si>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</si>
  <si>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</si>
  <si>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</si>
  <si>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</si>
  <si>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</si>
  <si>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</si>
  <si>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</si>
  <si>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</si>
  <si>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</si>
  <si>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</si>
  <si>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</si>
  <si>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</si>
  <si>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</si>
  <si>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</si>
  <si>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</si>
  <si>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</si>
  <si>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</si>
  <si>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</si>
  <si>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</si>
  <si>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</si>
  <si>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</si>
  <si>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</si>
  <si>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</si>
  <si>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</si>
  <si>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</si>
  <si>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</si>
  <si>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</si>
  <si>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</si>
  <si>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</si>
  <si>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</si>
  <si>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</si>
  <si>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</si>
  <si>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</si>
  <si>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</si>
  <si>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</si>
  <si>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</si>
  <si>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</si>
  <si>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</si>
  <si>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</si>
  <si>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</si>
  <si>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</si>
  <si>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</si>
  <si>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</si>
  <si>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</si>
  <si>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</si>
  <si>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</si>
  <si>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</si>
  <si>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</si>
  <si>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</si>
  <si>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</si>
  <si>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</si>
  <si>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</si>
  <si>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</si>
  <si>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</si>
  <si>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</si>
  <si>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</si>
  <si>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</si>
  <si>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</si>
  <si>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</si>
  <si>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</si>
  <si>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</si>
  <si>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</si>
  <si>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</si>
  <si>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</si>
  <si>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</si>
  <si>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</si>
  <si>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</si>
  <si>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</si>
  <si>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</si>
  <si>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</si>
  <si>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</si>
  <si>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</si>
  <si>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</si>
  <si>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</si>
  <si>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</si>
  <si>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</si>
  <si>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</si>
  <si>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</si>
  <si>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</si>
  <si>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</si>
  <si>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</si>
  <si>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</si>
  <si>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</si>
  <si>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</si>
  <si>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</si>
  <si>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</si>
  <si>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</si>
  <si>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</si>
  <si>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</si>
  <si>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</si>
  <si>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</si>
  <si>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</si>
  <si>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</si>
  <si>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</si>
  <si>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</si>
  <si>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</si>
  <si>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</si>
  <si>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</si>
  <si>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</si>
  <si>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</si>
  <si>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</si>
  <si>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</si>
  <si>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</si>
  <si>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</si>
  <si>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</si>
  <si>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</si>
  <si>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</si>
  <si>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</si>
  <si>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</si>
  <si>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</si>
  <si>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</si>
  <si>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</si>
  <si>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</si>
  <si>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</si>
  <si>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</si>
  <si>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</si>
  <si>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</si>
  <si>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</si>
  <si>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</si>
  <si>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</si>
  <si>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</si>
  <si>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</si>
  <si>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</si>
  <si>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</si>
  <si>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</si>
  <si>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</si>
  <si>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</si>
  <si>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</si>
  <si>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</si>
  <si>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</si>
  <si>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</si>
  <si>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</si>
  <si>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</si>
  <si>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</si>
  <si>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</si>
  <si>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</si>
  <si>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</si>
  <si>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</si>
  <si>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</si>
  <si>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</si>
  <si>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</si>
  <si>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</si>
  <si>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</si>
  <si>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</si>
  <si>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</si>
  <si>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</si>
  <si>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</si>
  <si>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</si>
  <si>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</si>
  <si>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</si>
  <si>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</si>
  <si>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</si>
  <si>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</si>
  <si>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</si>
  <si>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</si>
  <si>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</si>
  <si>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</si>
  <si>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</si>
  <si>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</si>
  <si>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</si>
  <si>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</si>
  <si>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</si>
  <si>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</si>
  <si>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</si>
  <si>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</si>
  <si>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</si>
  <si>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</si>
  <si>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</si>
  <si>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</si>
  <si>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</si>
  <si>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</si>
  <si>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</si>
  <si>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</si>
  <si>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</si>
  <si>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</si>
  <si>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</si>
  <si>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</si>
  <si>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</si>
  <si>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</si>
  <si>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</si>
  <si>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</si>
  <si>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</si>
  <si>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</si>
  <si>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</si>
  <si>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</si>
  <si>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</si>
  <si>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</si>
  <si>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</si>
  <si>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</si>
  <si>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</si>
  <si>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</si>
  <si>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</si>
  <si>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</si>
  <si>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</si>
  <si>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</si>
  <si>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</si>
  <si>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</si>
  <si>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</si>
  <si>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</si>
  <si>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</si>
  <si>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</si>
  <si>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</si>
  <si>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</si>
  <si>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</si>
  <si>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</si>
  <si>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</si>
  <si>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</si>
  <si>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</si>
  <si>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</si>
  <si>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</si>
  <si>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</si>
  <si>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</si>
  <si>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</si>
  <si>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</si>
  <si>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</si>
  <si>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</si>
  <si>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</si>
  <si>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</si>
  <si>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</si>
  <si>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</si>
  <si>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</si>
  <si>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</si>
  <si>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</si>
  <si>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</si>
  <si>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</si>
  <si>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</si>
  <si>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</si>
  <si>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</si>
  <si>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</si>
  <si>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</si>
  <si>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</si>
  <si>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</si>
  <si>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</si>
  <si>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</si>
  <si>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</si>
  <si>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</si>
  <si>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</si>
  <si>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</si>
  <si>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</si>
  <si>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</si>
  <si>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</si>
  <si>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</si>
  <si>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</si>
  <si>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</si>
  <si>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</si>
  <si>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</si>
  <si>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</si>
  <si>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</si>
  <si>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</si>
  <si>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</si>
  <si>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</si>
  <si>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</si>
  <si>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</si>
  <si>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</si>
  <si>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</si>
  <si>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</si>
  <si>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</si>
  <si>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</si>
  <si>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</si>
  <si>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</si>
  <si>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</si>
  <si>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</si>
  <si>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</si>
  <si>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</si>
  <si>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</si>
  <si>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</si>
  <si>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</si>
  <si>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</si>
  <si>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</si>
  <si>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</si>
  <si>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</si>
  <si>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</si>
  <si>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</si>
  <si>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</si>
  <si>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</si>
  <si>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</si>
  <si>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</si>
  <si>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</si>
  <si>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</si>
  <si>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</si>
  <si>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</si>
  <si>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</si>
  <si>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</si>
  <si>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</si>
  <si>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</si>
  <si>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</si>
  <si>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</si>
  <si>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</si>
  <si>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</si>
  <si>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</si>
  <si>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</si>
  <si>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</si>
  <si>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</si>
  <si>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</si>
  <si>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</si>
  <si>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</si>
  <si>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</si>
  <si>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</si>
  <si>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</si>
  <si>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</si>
  <si>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</si>
  <si>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</si>
  <si>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</si>
  <si>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</si>
  <si>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</si>
  <si>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</si>
  <si>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</si>
  <si>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</si>
  <si>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</si>
  <si>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</si>
  <si>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</si>
  <si>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</si>
  <si>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</si>
  <si>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</si>
  <si>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</si>
  <si>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</si>
  <si>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</si>
  <si>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</si>
  <si>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</si>
  <si>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</si>
  <si>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</si>
  <si>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</si>
  <si>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</si>
  <si>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</si>
  <si>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</si>
  <si>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</si>
  <si>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</si>
  <si>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</si>
  <si>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</si>
  <si>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</si>
  <si>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</si>
  <si>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</si>
  <si>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</si>
  <si>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</si>
  <si>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</si>
  <si>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</si>
  <si>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</si>
  <si>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</si>
  <si>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</si>
  <si>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</si>
  <si>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</si>
  <si>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</si>
  <si>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</si>
  <si>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</si>
  <si>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</si>
  <si>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</si>
  <si>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</si>
  <si>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</si>
  <si>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</si>
  <si>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</si>
  <si>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</si>
  <si>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</si>
  <si>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</si>
  <si>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</si>
  <si>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</si>
  <si>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</si>
  <si>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</si>
  <si>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</si>
  <si>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</si>
  <si>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</si>
  <si>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</si>
  <si>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</si>
  <si>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</si>
  <si>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</si>
  <si>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</si>
  <si>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</si>
  <si>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</si>
  <si>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</si>
  <si>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</si>
  <si>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</si>
  <si>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</si>
  <si>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</si>
  <si>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</si>
  <si>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</si>
  <si>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</si>
  <si>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</si>
  <si>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</si>
  <si>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</si>
  <si>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</si>
  <si>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</si>
  <si>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</si>
  <si>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</si>
  <si>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</si>
  <si>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</si>
  <si>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</si>
  <si>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</si>
  <si>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</si>
  <si>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</si>
  <si>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</si>
  <si>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</si>
  <si>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</si>
  <si>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</si>
  <si>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</si>
  <si>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</si>
  <si>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</si>
  <si>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</si>
  <si>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</si>
  <si>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</si>
  <si>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</si>
  <si>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</si>
  <si>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</si>
  <si>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</si>
  <si>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</si>
  <si>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</si>
  <si>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</si>
  <si>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</si>
  <si>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</si>
  <si>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</si>
  <si>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</si>
  <si>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</si>
  <si>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</si>
  <si>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</si>
  <si>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</si>
  <si>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</si>
  <si>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</si>
  <si>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</si>
  <si>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</si>
  <si>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</si>
  <si>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</si>
  <si>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</si>
  <si>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</si>
  <si>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</si>
  <si>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</si>
  <si>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</si>
  <si>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</si>
  <si>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</si>
  <si>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</si>
  <si>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</si>
  <si>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</si>
  <si>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</si>
  <si>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</si>
  <si>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</si>
  <si>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</si>
  <si>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</si>
  <si>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</si>
  <si>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</si>
  <si>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</si>
  <si>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</si>
  <si>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</si>
  <si>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</si>
  <si>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</si>
  <si>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</si>
  <si>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</si>
  <si>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</si>
  <si>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</si>
  <si>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</si>
  <si>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</si>
  <si>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</si>
  <si>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</si>
  <si>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</si>
  <si>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</si>
  <si>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</si>
  <si>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</si>
  <si>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</si>
  <si>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</si>
  <si>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</si>
  <si>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</si>
  <si>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</si>
  <si>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</si>
  <si>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</si>
  <si>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</si>
  <si>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</si>
  <si>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</si>
  <si>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</si>
  <si>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</si>
  <si>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</si>
  <si>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</si>
  <si>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</si>
  <si>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</si>
  <si>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</si>
  <si>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</si>
  <si>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</si>
  <si>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</si>
  <si>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</si>
  <si>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</si>
  <si>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</si>
  <si>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</si>
  <si>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</si>
  <si>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</si>
  <si>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</si>
  <si>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</si>
  <si>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</si>
  <si>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</si>
  <si>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</si>
  <si>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</si>
  <si>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</si>
  <si>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</si>
  <si>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</si>
  <si>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</si>
  <si>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</si>
  <si>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</si>
  <si>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</si>
  <si>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</si>
  <si>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</si>
  <si>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</si>
  <si>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</si>
  <si>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</si>
  <si>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</si>
  <si>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</si>
  <si>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</si>
  <si>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</si>
  <si>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</si>
  <si>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</si>
  <si>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</si>
  <si>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</si>
  <si>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</si>
  <si>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</si>
  <si>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</si>
  <si>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</si>
  <si>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</si>
  <si>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</si>
  <si>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</si>
  <si>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</si>
  <si>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</si>
  <si>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</si>
  <si>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</si>
  <si>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</si>
  <si>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</si>
  <si>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</si>
  <si>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</si>
  <si>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</si>
  <si>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</si>
  <si>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</si>
  <si>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</si>
  <si>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</si>
  <si>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</si>
  <si>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</si>
  <si>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</si>
  <si>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</si>
  <si>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</si>
  <si>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</si>
  <si>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</si>
  <si>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</si>
  <si>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</si>
  <si>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</si>
  <si>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</si>
  <si>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</si>
  <si>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</si>
  <si>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</si>
  <si>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</si>
  <si>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</si>
  <si>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</si>
  <si>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</si>
  <si>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</si>
  <si>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</si>
  <si>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</si>
  <si>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</si>
  <si>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</si>
  <si>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</si>
  <si>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</si>
  <si>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</si>
  <si>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</si>
  <si>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</si>
  <si>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</si>
  <si>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</si>
  <si>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</si>
  <si>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</si>
  <si>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</si>
  <si>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</si>
  <si>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</si>
  <si>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</si>
  <si>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</si>
  <si>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</si>
  <si>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</si>
  <si>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</si>
  <si>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</si>
  <si>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</si>
  <si>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</si>
  <si>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</si>
  <si>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</si>
  <si>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</si>
  <si>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</si>
  <si>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</si>
  <si>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</si>
  <si>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</si>
  <si>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</si>
  <si>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</si>
  <si>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</si>
  <si>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</si>
  <si>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</si>
  <si>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</si>
  <si>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</si>
  <si>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</si>
  <si>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</si>
  <si>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</si>
  <si>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</si>
  <si>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</si>
  <si>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</si>
  <si>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</si>
  <si>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</si>
  <si>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</si>
  <si>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</si>
  <si>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</si>
  <si>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</si>
  <si>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</si>
  <si>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</si>
  <si>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</si>
  <si>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</si>
  <si>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</si>
  <si>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</si>
  <si>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</si>
  <si>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</si>
  <si>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</si>
  <si>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</si>
  <si>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</si>
  <si>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</si>
  <si>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</si>
  <si>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</si>
  <si>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</si>
  <si>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</si>
  <si>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</si>
  <si>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</si>
  <si>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</si>
  <si>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</si>
  <si>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</si>
  <si>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</si>
  <si>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</si>
  <si>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</si>
  <si>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</si>
  <si>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</si>
  <si>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</si>
  <si>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</si>
  <si>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</si>
  <si>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</si>
  <si>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</si>
  <si>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</si>
  <si>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</si>
  <si>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</si>
  <si>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</si>
  <si>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</si>
  <si>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</si>
  <si>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</si>
  <si>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</si>
  <si>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</si>
  <si>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</si>
  <si>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</si>
  <si>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</si>
  <si>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</si>
  <si>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</si>
  <si>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</si>
  <si>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</si>
  <si>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</si>
  <si>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</si>
  <si>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</si>
  <si>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</si>
  <si>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</si>
  <si>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</si>
  <si>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</si>
  <si>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</si>
  <si>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</si>
  <si>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</si>
  <si>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</si>
  <si>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</si>
  <si>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</si>
  <si>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</si>
  <si>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</si>
  <si>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</si>
  <si>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</si>
  <si>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</si>
  <si>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</si>
  <si>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</si>
  <si>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</si>
  <si>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</si>
  <si>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</si>
  <si>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</si>
  <si>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</si>
  <si>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</si>
  <si>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</si>
  <si>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</si>
  <si>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</si>
  <si>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</si>
  <si>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</si>
  <si>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</si>
  <si>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</si>
  <si>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</si>
  <si>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</si>
  <si>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</si>
  <si>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</si>
  <si>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</si>
  <si>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</si>
  <si>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</si>
  <si>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</si>
  <si>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</si>
  <si>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</si>
  <si>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</si>
  <si>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</si>
  <si>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</si>
  <si>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</si>
  <si>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</si>
  <si>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</si>
  <si>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</si>
  <si>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</si>
  <si>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</si>
  <si>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</si>
  <si>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</si>
  <si>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</si>
  <si>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</si>
  <si>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</si>
  <si>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</si>
  <si>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</si>
  <si>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</si>
  <si>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</si>
  <si>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</si>
  <si>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</si>
  <si>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</si>
  <si>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</si>
  <si>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</si>
  <si>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</si>
  <si>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</si>
  <si>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</si>
  <si>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</si>
  <si>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</si>
  <si>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</si>
  <si>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</si>
  <si>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</si>
  <si>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</si>
  <si>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</si>
  <si>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</si>
  <si>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</si>
  <si>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</si>
  <si>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</si>
  <si>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</si>
  <si>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</si>
  <si>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</si>
  <si>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</si>
  <si>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</si>
  <si>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</si>
  <si>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</si>
  <si>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</si>
  <si>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</si>
  <si>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</si>
  <si>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</si>
  <si>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</si>
  <si>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</si>
  <si>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</si>
  <si>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</si>
  <si>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</si>
  <si>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</si>
  <si>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</si>
  <si>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</si>
  <si>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</si>
  <si>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</si>
  <si>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</si>
  <si>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</si>
  <si>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</si>
  <si>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</si>
  <si>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</si>
  <si>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</si>
  <si>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</si>
  <si>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</si>
  <si>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</si>
  <si>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</si>
  <si>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</si>
  <si>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</si>
  <si>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</si>
  <si>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</si>
  <si>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</si>
  <si>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</si>
  <si>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</si>
  <si>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</si>
  <si>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</si>
  <si>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</si>
  <si>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</si>
  <si>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</si>
  <si>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</si>
  <si>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</si>
  <si>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</si>
  <si>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</si>
  <si>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</si>
  <si>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</si>
  <si>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</si>
  <si>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</si>
  <si>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</si>
  <si>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</si>
  <si>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</si>
  <si>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</si>
  <si>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</si>
  <si>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</si>
  <si>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</si>
  <si>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</si>
  <si>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</si>
  <si>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</si>
  <si>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</si>
  <si>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</si>
  <si>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</si>
  <si>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</si>
  <si>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</si>
  <si>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</si>
  <si>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</si>
  <si>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</si>
  <si>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</si>
  <si>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</si>
  <si>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</si>
  <si>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</si>
  <si>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</si>
  <si>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</si>
  <si>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</si>
  <si>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</si>
  <si>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</si>
  <si>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</si>
  <si>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</si>
  <si>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</si>
  <si>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</si>
  <si>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</si>
  <si>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</si>
  <si>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</si>
  <si>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</si>
  <si>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</si>
  <si>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</si>
  <si>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</si>
  <si>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</si>
  <si>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</si>
  <si>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</si>
  <si>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</si>
  <si>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</si>
  <si>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</si>
  <si>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</si>
  <si>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</si>
  <si>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</si>
  <si>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</si>
  <si>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</si>
  <si>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</si>
  <si>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</si>
  <si>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</si>
  <si>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</si>
  <si>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</si>
  <si>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</si>
  <si>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</si>
  <si>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</si>
  <si>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</si>
  <si>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</si>
  <si>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</si>
  <si>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</si>
  <si>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</si>
  <si>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</si>
  <si>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</si>
  <si>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</si>
  <si>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</si>
  <si>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</si>
  <si>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</si>
  <si>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</si>
  <si>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</si>
  <si>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</si>
  <si>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</si>
  <si>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</si>
  <si>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</si>
  <si>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</si>
  <si>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</si>
  <si>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</si>
  <si>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</si>
  <si>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</si>
  <si>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</si>
  <si>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</si>
  <si>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</si>
  <si>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</si>
  <si>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</si>
  <si>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</si>
  <si>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</si>
  <si>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</si>
  <si>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</si>
  <si>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</si>
  <si>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</si>
  <si>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</si>
  <si>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</si>
  <si>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</si>
  <si>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</si>
  <si>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</si>
  <si>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</si>
  <si>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</si>
  <si>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</si>
  <si>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</si>
  <si>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</si>
  <si>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</si>
  <si>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</si>
  <si>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</si>
  <si>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</si>
  <si>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</si>
  <si>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</si>
  <si>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</si>
  <si>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</si>
  <si>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</si>
  <si>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</si>
  <si>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</si>
  <si>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</si>
  <si>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</si>
  <si>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</si>
  <si>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</si>
  <si>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</si>
  <si>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</si>
  <si>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</si>
  <si>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</si>
  <si>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</si>
  <si>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</si>
  <si>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</si>
  <si>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</si>
  <si>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</si>
  <si>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</si>
  <si>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</si>
  <si>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</si>
  <si>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</si>
  <si>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</si>
  <si>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</si>
  <si>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</si>
  <si>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</si>
  <si>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</si>
  <si>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</si>
  <si>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</si>
  <si>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</si>
  <si>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</si>
  <si>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</si>
  <si>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</si>
  <si>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</si>
  <si>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</si>
  <si>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</si>
  <si>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</si>
  <si>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</si>
  <si>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</si>
  <si>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</si>
  <si>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</si>
  <si>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</si>
  <si>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</si>
  <si>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</si>
  <si>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</si>
  <si>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</si>
  <si>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</si>
  <si>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</si>
  <si>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</si>
  <si>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</si>
  <si>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</si>
  <si>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</si>
  <si>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</si>
  <si>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</si>
  <si>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</si>
  <si>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</si>
  <si>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</si>
  <si>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</si>
  <si>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</si>
  <si>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</si>
  <si>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</si>
  <si>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</si>
  <si>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</si>
  <si>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</si>
  <si>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</si>
  <si>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</si>
  <si>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</si>
  <si>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</si>
  <si>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</si>
  <si>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</si>
  <si>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</si>
  <si>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</si>
  <si>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</si>
  <si>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</si>
  <si>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</si>
  <si>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</si>
  <si>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</si>
  <si>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</si>
  <si>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</si>
  <si>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</si>
  <si>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</si>
  <si>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</si>
  <si>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</si>
  <si>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</si>
  <si>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</si>
  <si>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</si>
  <si>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</si>
  <si>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</si>
  <si>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</si>
  <si>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</si>
  <si>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</si>
  <si>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</si>
  <si>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</si>
  <si>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</si>
  <si>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</si>
  <si>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</si>
  <si>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</si>
  <si>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</si>
  <si>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</si>
  <si>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</si>
  <si>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</si>
  <si>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</si>
  <si>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</si>
  <si>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</si>
  <si>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</si>
  <si>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</si>
  <si>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</si>
  <si>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</si>
  <si>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</si>
  <si>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</si>
  <si>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</si>
  <si>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</si>
  <si>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</si>
  <si>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</si>
  <si>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</si>
  <si>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</si>
  <si>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</si>
  <si>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</si>
  <si>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</si>
  <si>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</si>
  <si>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</si>
  <si>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</si>
  <si>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</si>
  <si>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</si>
  <si>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</si>
  <si>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</si>
  <si>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</si>
  <si>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</si>
  <si>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</si>
  <si>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</si>
  <si>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</si>
  <si>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</si>
  <si>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</si>
  <si>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</si>
  <si>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</si>
  <si>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</si>
  <si>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</si>
  <si>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</si>
  <si>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</si>
  <si>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</si>
  <si>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</si>
  <si>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</si>
  <si>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</si>
  <si>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</si>
  <si>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</si>
  <si>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</si>
  <si>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</si>
  <si>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</si>
  <si>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</si>
  <si>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</si>
  <si>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</si>
  <si>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</si>
  <si>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</si>
  <si>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</si>
  <si>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</si>
  <si>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</si>
  <si>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</si>
  <si>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</si>
  <si>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</si>
  <si>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</si>
  <si>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</si>
  <si>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</si>
  <si>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</si>
  <si>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</si>
  <si>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</si>
  <si>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</si>
  <si>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</si>
  <si>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</si>
  <si>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</si>
  <si>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</si>
  <si>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</si>
  <si>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</si>
  <si>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</si>
  <si>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</si>
  <si>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</si>
  <si>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</si>
  <si>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</si>
  <si>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</si>
  <si>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</si>
  <si>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</si>
  <si>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</si>
  <si>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</si>
  <si>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</si>
  <si>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</si>
  <si>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</si>
  <si>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</si>
  <si>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</si>
  <si>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</si>
  <si>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</si>
  <si>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</si>
  <si>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</si>
  <si>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</si>
  <si>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</si>
  <si>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</si>
  <si>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</si>
  <si>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</si>
  <si>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</si>
  <si>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</si>
  <si>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</si>
  <si>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</si>
  <si>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</si>
  <si>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</si>
  <si>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</si>
  <si>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</si>
  <si>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</si>
  <si>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</si>
  <si>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</si>
  <si>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</si>
  <si>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</si>
  <si>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</si>
  <si>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</si>
  <si>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</si>
  <si>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</si>
  <si>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</si>
  <si>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</si>
  <si>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</si>
  <si>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</si>
  <si>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</si>
  <si>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</si>
  <si>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</si>
  <si>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</si>
  <si>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</si>
  <si>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</si>
  <si>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</si>
  <si>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</si>
  <si>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</si>
  <si>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</si>
  <si>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</si>
  <si>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</si>
  <si>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</si>
  <si>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</si>
  <si>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</si>
  <si>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</si>
  <si>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</si>
  <si>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</si>
  <si>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</si>
  <si>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</si>
  <si>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</si>
  <si>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</si>
  <si>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</si>
  <si>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</si>
  <si>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</si>
  <si>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</si>
  <si>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</si>
  <si>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</si>
  <si>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</si>
  <si>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</si>
  <si>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</si>
  <si>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</si>
  <si>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</si>
  <si>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</si>
  <si>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</si>
  <si>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</si>
  <si>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</si>
  <si>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</si>
  <si>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</si>
  <si>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</si>
  <si>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</si>
  <si>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</si>
  <si>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</si>
  <si>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</si>
  <si>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</si>
  <si>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</si>
  <si>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</si>
  <si>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</si>
  <si>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</si>
  <si>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</si>
  <si>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</si>
  <si>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</si>
  <si>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</si>
  <si>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</si>
  <si>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</si>
  <si>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</si>
  <si>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</si>
  <si>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</si>
  <si>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</si>
  <si>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</si>
  <si>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</si>
  <si>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</si>
  <si>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</si>
  <si>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</si>
  <si>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</si>
  <si>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</si>
  <si>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</si>
  <si>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</si>
  <si>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</si>
  <si>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</si>
  <si>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</si>
  <si>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</si>
  <si>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</si>
  <si>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</si>
  <si>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</si>
  <si>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</si>
  <si>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</si>
  <si>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</si>
  <si>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</si>
  <si>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</si>
  <si>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</si>
  <si>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</si>
  <si>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</si>
  <si>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</si>
  <si>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</si>
  <si>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</si>
  <si>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</si>
  <si>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</si>
  <si>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</si>
  <si>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</si>
  <si>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</si>
  <si>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</si>
  <si>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</si>
  <si>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</si>
  <si>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</si>
  <si>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</si>
  <si>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</si>
  <si>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</si>
  <si>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</si>
  <si>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</si>
  <si>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</si>
  <si>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</si>
  <si>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</si>
  <si>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</si>
  <si>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</si>
  <si>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</si>
  <si>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</si>
  <si>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</si>
  <si>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</si>
  <si>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</si>
  <si>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</si>
  <si>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</si>
  <si>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</si>
  <si>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</si>
  <si>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</si>
  <si>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</si>
  <si>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</si>
  <si>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</si>
  <si>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</si>
  <si>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</si>
  <si>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</si>
  <si>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</si>
  <si>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</si>
  <si>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</si>
  <si>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</si>
  <si>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</si>
  <si>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</si>
  <si>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</si>
  <si>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</si>
  <si>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</si>
  <si>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</si>
  <si>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</si>
  <si>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</si>
  <si>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</si>
  <si>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</si>
  <si>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</si>
  <si>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</si>
  <si>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</si>
  <si>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</si>
  <si>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</si>
  <si>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</si>
  <si>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</si>
  <si>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</si>
  <si>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</si>
  <si>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</si>
  <si>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</si>
  <si>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</si>
  <si>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</si>
  <si>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</si>
  <si>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</si>
  <si>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</si>
  <si>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</si>
  <si>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</si>
  <si>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</si>
  <si>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</si>
  <si>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</si>
  <si>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</si>
  <si>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</si>
  <si>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</si>
  <si>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</si>
  <si>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</si>
  <si>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</si>
  <si>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</si>
  <si>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</si>
  <si>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</si>
  <si>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</si>
  <si>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</si>
  <si>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</si>
  <si>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</si>
  <si>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</si>
  <si>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</si>
  <si>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</si>
  <si>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</si>
  <si>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</si>
  <si>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</si>
  <si>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</si>
  <si>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</si>
  <si>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</si>
  <si>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</si>
  <si>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</si>
  <si>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</si>
  <si>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</si>
  <si>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</si>
  <si>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</si>
  <si>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</si>
  <si>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</si>
  <si>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</si>
  <si>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</si>
  <si>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</si>
  <si>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</si>
  <si>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</si>
  <si>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</si>
  <si>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</si>
  <si>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</si>
  <si>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</si>
  <si>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</si>
  <si>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</si>
  <si>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</si>
  <si>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</si>
  <si>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</si>
  <si>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</si>
  <si>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</si>
  <si>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</si>
  <si>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</si>
  <si>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</si>
  <si>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</si>
  <si>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</si>
  <si>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</si>
  <si>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</si>
  <si>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</si>
  <si>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</si>
  <si>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</si>
  <si>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</si>
  <si>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</si>
  <si>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</si>
  <si>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</si>
  <si>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</si>
  <si>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</si>
  <si>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</si>
  <si>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</si>
  <si>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</si>
  <si>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</si>
  <si>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</si>
  <si>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</si>
  <si>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</si>
  <si>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</si>
  <si>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</si>
  <si>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</si>
  <si>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</si>
  <si>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</si>
  <si>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</si>
  <si>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</si>
  <si>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</si>
  <si>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</si>
  <si>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</si>
  <si>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</si>
  <si>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</si>
  <si>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</si>
  <si>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</si>
  <si>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</si>
  <si>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</si>
  <si>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</si>
  <si>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</si>
  <si>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</si>
  <si>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</si>
  <si>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</si>
  <si>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</si>
  <si>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</si>
  <si>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</si>
  <si>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</si>
  <si>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</si>
  <si>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</si>
  <si>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</si>
  <si>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</si>
  <si>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</si>
  <si>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</si>
  <si>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</si>
  <si>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</si>
  <si>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</si>
  <si>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</si>
  <si>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</si>
  <si>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</si>
  <si>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</si>
  <si>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</si>
  <si>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</si>
  <si>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</si>
  <si>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</si>
  <si>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</si>
  <si>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</si>
  <si>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</si>
  <si>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</si>
  <si>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</si>
  <si>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</si>
  <si>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</si>
  <si>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</si>
  <si>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</si>
  <si>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</si>
  <si>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</si>
  <si>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</si>
  <si>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</si>
  <si>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</si>
  <si>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</si>
  <si>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</si>
  <si>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</si>
  <si>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</si>
  <si>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</si>
  <si>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</si>
  <si>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</si>
  <si>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</si>
  <si>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</si>
  <si>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</si>
  <si>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</si>
  <si>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</si>
  <si>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</si>
  <si>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</si>
  <si>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</si>
  <si>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</si>
  <si>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</si>
  <si>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</si>
  <si>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</si>
  <si>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</si>
  <si>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</si>
  <si>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</si>
  <si>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</si>
  <si>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</si>
  <si>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</si>
  <si>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</si>
  <si>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</si>
  <si>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</si>
  <si>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</si>
  <si>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</si>
  <si>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</si>
  <si>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</si>
  <si>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</si>
  <si>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</si>
  <si>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</si>
  <si>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</si>
  <si>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</si>
  <si>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</si>
  <si>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</si>
  <si>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</si>
  <si>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</si>
  <si>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</si>
  <si>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</si>
  <si>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</si>
  <si>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</si>
  <si>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</si>
  <si>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</si>
  <si>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</si>
  <si>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</si>
  <si>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</si>
  <si>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</si>
  <si>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</si>
  <si>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</si>
  <si>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</si>
  <si>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</si>
  <si>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</si>
  <si>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</si>
  <si>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</si>
  <si>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</si>
  <si>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</si>
  <si>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</si>
  <si>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</si>
  <si>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</si>
  <si>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</si>
  <si>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</si>
  <si>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</si>
  <si>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</si>
  <si>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</si>
  <si>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</si>
  <si>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</si>
  <si>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</si>
  <si>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</si>
  <si>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</si>
  <si>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</si>
  <si>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</si>
  <si>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</si>
  <si>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</si>
  <si>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</si>
  <si>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</si>
  <si>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</si>
  <si>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</si>
  <si>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</si>
  <si>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</si>
  <si>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</si>
  <si>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</si>
  <si>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</si>
  <si>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</si>
  <si>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</si>
  <si>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</si>
  <si>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</si>
  <si>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</si>
  <si>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</si>
  <si>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</si>
  <si>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</si>
  <si>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</si>
  <si>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</si>
  <si>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</si>
  <si>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</si>
  <si>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</si>
  <si>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</si>
  <si>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</si>
  <si>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</si>
  <si>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</si>
  <si>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</si>
  <si>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</si>
  <si>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</si>
  <si>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</si>
  <si>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</si>
  <si>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</si>
  <si>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</si>
  <si>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</si>
  <si>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</si>
  <si>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</si>
  <si>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</si>
  <si>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</si>
  <si>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</si>
  <si>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</si>
  <si>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</si>
  <si>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</si>
  <si>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</si>
  <si>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</si>
  <si>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</si>
  <si>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</si>
  <si>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</si>
  <si>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</si>
  <si>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</si>
  <si>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</si>
  <si>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</si>
  <si>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</si>
  <si>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</si>
  <si>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</si>
  <si>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</si>
  <si>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</si>
  <si>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</si>
  <si>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</si>
  <si>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</si>
  <si>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</si>
  <si>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</si>
  <si>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</si>
  <si>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</si>
  <si>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</si>
  <si>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</si>
  <si>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</si>
  <si>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</si>
  <si>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</si>
  <si>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</si>
  <si>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</si>
  <si>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</si>
  <si>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</si>
  <si>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</si>
  <si>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</si>
  <si>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</si>
  <si>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</si>
  <si>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</si>
  <si>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</si>
  <si>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</si>
  <si>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</si>
  <si>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</si>
  <si>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</si>
  <si>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</si>
  <si>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</si>
  <si>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</si>
  <si>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</si>
  <si>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</si>
  <si>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</si>
  <si>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</si>
  <si>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</si>
  <si>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</si>
  <si>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</si>
  <si>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</si>
  <si>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</si>
  <si>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</si>
  <si>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</si>
  <si>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</si>
  <si>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</si>
  <si>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</si>
  <si>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</si>
  <si>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</si>
  <si>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</si>
  <si>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</si>
  <si>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</si>
  <si>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</si>
  <si>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</si>
  <si>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</si>
  <si>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</si>
  <si>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</si>
  <si>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</si>
  <si>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</si>
  <si>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</si>
  <si>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</si>
  <si>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</si>
  <si>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</si>
  <si>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</si>
  <si>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</si>
  <si>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</si>
  <si>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</si>
  <si>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</si>
  <si>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</si>
  <si>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</si>
  <si>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</si>
  <si>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</si>
  <si>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</si>
  <si>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</si>
  <si>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</si>
  <si>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</si>
  <si>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</si>
  <si>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</si>
  <si>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</si>
  <si>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</si>
  <si>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</si>
  <si>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</si>
  <si>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</si>
  <si>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</si>
  <si>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</si>
  <si>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</si>
  <si>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</si>
  <si>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</si>
  <si>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</si>
  <si>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</si>
  <si>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</si>
  <si>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</si>
  <si>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</si>
  <si>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</si>
  <si>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</si>
  <si>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</si>
  <si>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</si>
  <si>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</si>
  <si>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</si>
  <si>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</si>
  <si>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</si>
  <si>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</si>
  <si>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</si>
  <si>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</si>
  <si>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</si>
  <si>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</si>
  <si>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</si>
  <si>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</si>
  <si>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</si>
  <si>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</si>
  <si>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</si>
  <si>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</si>
  <si>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</si>
  <si>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</si>
  <si>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</si>
  <si>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</si>
  <si>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</si>
  <si>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</si>
  <si>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</si>
  <si>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</si>
  <si>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</si>
  <si>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</si>
  <si>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</si>
  <si>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</si>
  <si>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</si>
  <si>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</si>
  <si>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</si>
  <si>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</si>
  <si>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</si>
  <si>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</si>
  <si>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</si>
  <si>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</si>
  <si>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</si>
  <si>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</si>
  <si>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</si>
  <si>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</si>
  <si>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</si>
  <si>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</si>
  <si>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</si>
  <si>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</si>
  <si>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</si>
  <si>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</si>
  <si>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</si>
  <si>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</si>
  <si>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</si>
  <si>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</si>
  <si>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</si>
  <si>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</si>
  <si>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</si>
  <si>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</si>
  <si>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</si>
  <si>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</si>
  <si>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</si>
  <si>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</si>
  <si>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</si>
  <si>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</si>
  <si>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</si>
  <si>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</si>
  <si>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</si>
  <si>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</si>
  <si>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</si>
  <si>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</si>
  <si>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</si>
  <si>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</si>
  <si>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</si>
  <si>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</si>
  <si>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</si>
  <si>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</si>
  <si>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</si>
  <si>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</si>
  <si>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</si>
  <si>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</si>
  <si>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</si>
  <si>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</si>
  <si>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</si>
  <si>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</si>
  <si>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</si>
  <si>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</si>
  <si>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</si>
  <si>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</si>
  <si>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</si>
  <si>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</si>
  <si>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</si>
  <si>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</si>
  <si>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</si>
  <si>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</si>
  <si>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</si>
  <si>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</si>
  <si>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</si>
  <si>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</si>
  <si>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</si>
  <si>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</si>
  <si>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</si>
  <si>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</si>
  <si>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</si>
  <si>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</si>
  <si>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</si>
  <si>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</si>
  <si>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</si>
  <si>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</si>
  <si>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</si>
  <si>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</si>
  <si>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</si>
  <si>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</si>
  <si>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</si>
  <si>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</si>
  <si>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</si>
  <si>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</si>
  <si>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</si>
  <si>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</si>
  <si>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</si>
  <si>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</si>
  <si>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</si>
  <si>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</si>
  <si>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</si>
  <si>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</si>
  <si>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</si>
  <si>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</si>
  <si>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</si>
  <si>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</si>
  <si>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</si>
  <si>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</si>
  <si>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</si>
  <si>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</si>
  <si>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</si>
  <si>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</si>
  <si>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</si>
  <si>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</si>
  <si>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</si>
  <si>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</si>
  <si>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</si>
  <si>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</si>
  <si>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</si>
  <si>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</si>
  <si>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</si>
  <si>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</si>
  <si>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</si>
  <si>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</si>
  <si>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</si>
  <si>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</si>
  <si>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</si>
  <si>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</si>
  <si>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</si>
  <si>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</si>
  <si>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</si>
  <si>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</si>
  <si>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</si>
  <si>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</si>
  <si>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</si>
  <si>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</si>
  <si>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</si>
  <si>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</si>
  <si>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</si>
  <si>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</si>
  <si>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</si>
  <si>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</si>
  <si>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</si>
  <si>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</si>
  <si>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</si>
  <si>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</si>
  <si>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</si>
  <si>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</si>
  <si>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</si>
  <si>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</si>
  <si>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</si>
  <si>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</si>
  <si>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</si>
  <si>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</si>
  <si>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</si>
  <si>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</si>
  <si>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</si>
  <si>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</si>
  <si>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</si>
  <si>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</si>
  <si>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</si>
  <si>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</si>
  <si>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</si>
  <si>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</si>
  <si>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</si>
  <si>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</si>
  <si>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</si>
  <si>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</si>
  <si>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</si>
  <si>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</si>
  <si>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</si>
  <si>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</si>
  <si>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</si>
  <si>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</si>
  <si>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</si>
  <si>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</si>
  <si>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</si>
  <si>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</si>
  <si>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</si>
  <si>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</si>
  <si>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</si>
  <si>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</si>
  <si>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</si>
  <si>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</si>
  <si>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</si>
  <si>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</si>
  <si>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</si>
  <si>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</si>
  <si>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</si>
  <si>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</si>
  <si>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</si>
  <si>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</si>
  <si>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</si>
  <si>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</si>
  <si>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</si>
  <si>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</si>
  <si>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</si>
  <si>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</si>
  <si>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</si>
  <si>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</si>
  <si>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</si>
  <si>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</si>
  <si>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</si>
  <si>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</si>
  <si>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</si>
  <si>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</si>
  <si>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</si>
  <si>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</si>
  <si>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</si>
  <si>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</si>
  <si>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</si>
  <si>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</si>
  <si>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</si>
  <si>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</si>
  <si>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</si>
  <si>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</si>
  <si>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</si>
  <si>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</si>
  <si>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</si>
  <si>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</si>
  <si>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</si>
  <si>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</si>
  <si>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</si>
  <si>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</si>
  <si>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</si>
  <si>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</si>
  <si>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</si>
  <si>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</si>
  <si>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</si>
  <si>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</si>
  <si>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</si>
  <si>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</si>
  <si>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</si>
  <si>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</si>
  <si>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</si>
  <si>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</si>
  <si>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</si>
  <si>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</si>
  <si>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</si>
  <si>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</si>
  <si>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</si>
  <si>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</si>
  <si>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</si>
  <si>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</si>
  <si>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</si>
  <si>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</si>
  <si>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</si>
  <si>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</si>
  <si>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</si>
  <si>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</si>
  <si>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</si>
  <si>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</si>
  <si>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</si>
  <si>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</si>
  <si>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</si>
  <si>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</si>
  <si>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</si>
  <si>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</si>
  <si>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</si>
  <si>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</si>
  <si>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</si>
  <si>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</si>
  <si>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</si>
  <si>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</si>
  <si>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</si>
  <si>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</si>
  <si>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</si>
  <si>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</si>
  <si>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</si>
  <si>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</si>
  <si>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</si>
  <si>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</si>
  <si>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</si>
  <si>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</si>
  <si>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</si>
  <si>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</si>
  <si>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</si>
  <si>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</si>
  <si>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</si>
  <si>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</si>
  <si>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</si>
  <si>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</si>
  <si>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</si>
  <si>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</si>
  <si>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</si>
  <si>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</si>
  <si>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</si>
  <si>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</si>
  <si>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</si>
  <si>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</si>
  <si>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</si>
  <si>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</si>
  <si>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</si>
  <si>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</si>
  <si>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</si>
  <si>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</si>
  <si>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</si>
  <si>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</si>
  <si>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</si>
  <si>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</si>
  <si>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</si>
  <si>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</si>
  <si>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</si>
  <si>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</si>
  <si>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</si>
  <si>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</si>
  <si>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</si>
  <si>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</si>
  <si>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</si>
  <si>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</si>
  <si>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</si>
  <si>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</si>
  <si>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</si>
  <si>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</si>
  <si>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</si>
  <si>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</si>
  <si>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</si>
  <si>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</si>
  <si>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</si>
  <si>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</si>
  <si>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</si>
  <si>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</si>
  <si>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</si>
  <si>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</si>
  <si>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</si>
  <si>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</si>
  <si>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</si>
  <si>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</si>
  <si>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</si>
  <si>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</si>
  <si>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</si>
  <si>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</si>
  <si>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</si>
  <si>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</si>
  <si>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</si>
  <si>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</si>
  <si>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</si>
  <si>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</si>
  <si>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</si>
  <si>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</si>
  <si>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</si>
  <si>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</si>
  <si>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</si>
  <si>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</si>
  <si>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</si>
  <si>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</si>
  <si>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</si>
  <si>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</si>
  <si>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</si>
  <si>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</si>
  <si>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</si>
  <si>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</si>
  <si>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</si>
  <si>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</si>
  <si>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</si>
  <si>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</si>
  <si>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</si>
  <si>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</si>
  <si>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</si>
  <si>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</si>
  <si>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</si>
  <si>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</si>
  <si>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</si>
  <si>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</si>
  <si>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</si>
  <si>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</si>
  <si>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</si>
  <si>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</si>
  <si>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</si>
  <si>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</si>
  <si>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</si>
  <si>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</si>
  <si>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</si>
  <si>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</si>
  <si>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</si>
  <si>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</si>
  <si>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</si>
  <si>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</si>
  <si>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</si>
  <si>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</si>
  <si>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</si>
  <si>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</si>
  <si>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</si>
  <si>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</si>
  <si>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</si>
  <si>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</si>
  <si>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</si>
  <si>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</si>
  <si>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</si>
  <si>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</si>
  <si>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</si>
  <si>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</si>
  <si>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</si>
  <si>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</si>
  <si>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</si>
  <si>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</si>
  <si>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</si>
  <si>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</si>
  <si>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</si>
  <si>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</si>
  <si>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</si>
  <si>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</si>
  <si>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</si>
  <si>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</si>
  <si>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</si>
  <si>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</si>
  <si>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</si>
  <si>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</si>
  <si>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</si>
  <si>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</si>
  <si>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</si>
  <si>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</si>
  <si>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</si>
  <si>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</si>
  <si>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</si>
  <si>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</si>
  <si>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</si>
  <si>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</si>
  <si>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</si>
  <si>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</si>
  <si>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</si>
  <si>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</si>
  <si>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</si>
  <si>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</si>
  <si>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</si>
  <si>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</si>
  <si>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</si>
  <si>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</si>
  <si>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</si>
  <si>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</si>
  <si>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</si>
  <si>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</si>
  <si>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</si>
  <si>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</si>
  <si>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</si>
  <si>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</si>
  <si>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</si>
  <si>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</si>
  <si>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</si>
  <si>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</si>
  <si>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</si>
  <si>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</si>
  <si>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</si>
  <si>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</si>
  <si>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</si>
  <si>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</si>
  <si>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</si>
  <si>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</si>
  <si>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</si>
  <si>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</si>
  <si>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</si>
  <si>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</si>
  <si>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</si>
  <si>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</si>
  <si>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</si>
  <si>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</si>
  <si>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</si>
  <si>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</si>
  <si>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</si>
  <si>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</si>
  <si>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</si>
  <si>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</si>
  <si>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</si>
  <si>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</si>
  <si>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</si>
  <si>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</si>
  <si>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</si>
  <si>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</si>
  <si>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</si>
  <si>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</si>
  <si>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</si>
  <si>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</si>
  <si>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</si>
  <si>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</si>
  <si>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</si>
  <si>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</si>
  <si>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</si>
  <si>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</si>
  <si>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</si>
  <si>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</si>
  <si>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</si>
  <si>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</si>
  <si>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</si>
  <si>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</si>
  <si>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</si>
  <si>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</si>
  <si>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</si>
  <si>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</si>
  <si>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</si>
  <si>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</si>
  <si>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</si>
  <si>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</si>
  <si>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</si>
  <si>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</si>
  <si>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</si>
  <si>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</si>
  <si>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</si>
  <si>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</si>
  <si>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</si>
  <si>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</si>
  <si>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</si>
  <si>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</si>
  <si>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</si>
  <si>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</si>
  <si>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</si>
  <si>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</si>
  <si>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</si>
  <si>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</si>
  <si>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</si>
  <si>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</si>
  <si>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</si>
  <si>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</si>
  <si>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</si>
  <si>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</si>
  <si>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</si>
  <si>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</si>
  <si>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</si>
  <si>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</si>
  <si>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</si>
  <si>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</si>
  <si>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</si>
  <si>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</si>
  <si>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</si>
  <si>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</si>
  <si>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</si>
  <si>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</si>
  <si>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</si>
  <si>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</si>
  <si>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</si>
  <si>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</si>
  <si>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</si>
  <si>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</si>
  <si>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</si>
  <si>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</si>
  <si>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</si>
  <si>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</si>
  <si>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</si>
  <si>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</si>
  <si>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</si>
  <si>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</si>
  <si>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</si>
  <si>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</si>
  <si>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</si>
  <si>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</si>
  <si>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</si>
  <si>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</si>
  <si>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</si>
  <si>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</si>
  <si>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</si>
  <si>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</si>
  <si>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</si>
  <si>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</si>
  <si>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</si>
  <si>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</si>
  <si>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</si>
  <si>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</si>
  <si>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</si>
  <si>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</si>
  <si>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</si>
  <si>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</si>
  <si>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</si>
  <si>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</si>
  <si>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</si>
  <si>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</si>
  <si>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</si>
  <si>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</si>
  <si>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</si>
  <si>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</si>
  <si>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</si>
  <si>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</si>
  <si>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</si>
  <si>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</si>
  <si>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</si>
  <si>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</si>
  <si>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</si>
  <si>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</si>
  <si>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</si>
  <si>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</si>
  <si>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</si>
  <si>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</si>
  <si>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</si>
  <si>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</si>
  <si>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</si>
  <si>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</si>
  <si>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</si>
  <si>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</si>
  <si>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</si>
  <si>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</si>
  <si>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</si>
  <si>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</si>
  <si>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</si>
  <si>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</si>
  <si>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</si>
  <si>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</si>
  <si>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</si>
  <si>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</si>
  <si>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</si>
  <si>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</si>
  <si>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</si>
  <si>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</si>
  <si>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</si>
  <si>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</si>
  <si>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</si>
  <si>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</si>
  <si>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</si>
  <si>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</si>
  <si>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</si>
  <si>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</si>
  <si>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</si>
  <si>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</si>
  <si>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</si>
  <si>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</si>
  <si>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</si>
  <si>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</si>
  <si>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</si>
  <si>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</si>
  <si>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</si>
  <si>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</si>
  <si>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</si>
  <si>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</si>
  <si>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</si>
  <si>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</si>
  <si>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</si>
  <si>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</si>
  <si>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</si>
  <si>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</si>
  <si>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</si>
  <si>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</si>
  <si>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</si>
  <si>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</si>
  <si>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</si>
  <si>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</si>
  <si>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</si>
  <si>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</si>
  <si>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</si>
  <si>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</si>
  <si>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</si>
  <si>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</si>
  <si>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</si>
  <si>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</si>
  <si>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</si>
  <si>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</si>
  <si>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</si>
  <si>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</si>
  <si>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</si>
  <si>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</si>
  <si>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</si>
  <si>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</si>
  <si>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</si>
  <si>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</si>
  <si>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</si>
  <si>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</si>
  <si>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</si>
  <si>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</si>
  <si>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</si>
  <si>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</si>
  <si>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</si>
  <si>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</si>
  <si>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</si>
  <si>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</si>
  <si>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</si>
  <si>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</si>
  <si>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</si>
  <si>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</si>
  <si>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</si>
  <si>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</si>
  <si>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</si>
  <si>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</si>
  <si>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</si>
  <si>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</si>
  <si>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</si>
  <si>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</si>
  <si>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</si>
  <si>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</si>
  <si>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</si>
  <si>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</si>
  <si>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</si>
  <si>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</si>
  <si>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</si>
  <si>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</si>
  <si>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</si>
  <si>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</si>
  <si>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</si>
  <si>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</si>
  <si>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</si>
  <si>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</si>
  <si>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</si>
  <si>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</si>
  <si>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</si>
  <si>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</si>
  <si>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</si>
  <si>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</si>
  <si>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</si>
  <si>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</si>
  <si>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</si>
  <si>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</si>
  <si>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</si>
  <si>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</si>
  <si>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</si>
  <si>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</si>
  <si>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</si>
  <si>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</si>
  <si>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</si>
  <si>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</si>
  <si>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</si>
  <si>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</si>
  <si>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</si>
  <si>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</si>
  <si>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</si>
  <si>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</si>
  <si>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</si>
  <si>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</si>
  <si>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</si>
  <si>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</si>
  <si>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</si>
  <si>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</si>
  <si>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</si>
  <si>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</si>
  <si>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</si>
  <si>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</si>
  <si>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</si>
  <si>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</si>
  <si>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</si>
  <si>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</si>
  <si>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</si>
  <si>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</si>
  <si>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</si>
  <si>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</si>
  <si>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</si>
  <si>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</si>
  <si>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</si>
  <si>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</si>
  <si>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</si>
  <si>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</si>
  <si>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</si>
  <si>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</si>
  <si>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</si>
  <si>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</si>
  <si>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</si>
  <si>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</si>
  <si>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</si>
  <si>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</si>
  <si>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</si>
  <si>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</si>
  <si>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</si>
  <si>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</si>
  <si>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</si>
  <si>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</si>
  <si>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</si>
  <si>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</si>
  <si>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</si>
  <si>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</si>
  <si>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</si>
  <si>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</si>
  <si>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</si>
  <si>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</si>
  <si>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</si>
  <si>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</si>
  <si>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</si>
  <si>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</si>
  <si>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</si>
  <si>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</si>
  <si>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</si>
  <si>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</si>
  <si>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</si>
  <si>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</si>
  <si>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</si>
  <si>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</si>
  <si>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</si>
  <si>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</si>
  <si>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</si>
  <si>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</si>
  <si>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</si>
  <si>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</si>
  <si>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</si>
  <si>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</si>
  <si>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</si>
  <si>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</si>
  <si>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</si>
  <si>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</si>
  <si>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</si>
  <si>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</si>
  <si>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</si>
  <si>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</si>
  <si>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</si>
  <si>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</si>
  <si>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</si>
  <si>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</si>
  <si>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</si>
  <si>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</si>
  <si>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</si>
  <si>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</si>
  <si>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</si>
  <si>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</si>
  <si>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</si>
  <si>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</si>
  <si>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</si>
  <si>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</si>
  <si>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</si>
  <si>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</si>
  <si>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</si>
  <si>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</si>
  <si>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</si>
  <si>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</si>
  <si>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</si>
  <si>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</si>
  <si>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</si>
  <si>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</si>
  <si>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</si>
  <si>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</si>
  <si>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</si>
  <si>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</si>
  <si>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</si>
  <si>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</si>
  <si>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</si>
  <si>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</si>
  <si>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</si>
  <si>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</si>
  <si>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</si>
  <si>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</si>
  <si>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</si>
  <si>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</si>
  <si>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</si>
  <si>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</si>
  <si>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</si>
  <si>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</si>
  <si>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</si>
  <si>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</si>
  <si>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</si>
  <si>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</si>
  <si>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</si>
  <si>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</si>
  <si>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</si>
  <si>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</si>
  <si>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</si>
  <si>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</si>
  <si>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</si>
  <si>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</si>
  <si>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</si>
  <si>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</si>
  <si>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</si>
  <si>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</si>
  <si>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</si>
  <si>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</si>
  <si>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</si>
  <si>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</si>
  <si>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</si>
  <si>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</si>
  <si>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</si>
  <si>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</si>
  <si>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</si>
  <si>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</si>
  <si>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</si>
  <si>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</si>
  <si>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</si>
  <si>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</si>
  <si>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</si>
  <si>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</si>
  <si>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</si>
  <si>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</si>
  <si>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</si>
  <si>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</si>
  <si>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</si>
  <si>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</si>
  <si>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</si>
  <si>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</si>
  <si>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</si>
  <si>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</si>
  <si>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</si>
  <si>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</si>
  <si>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</si>
  <si>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</si>
  <si>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</si>
  <si>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</si>
  <si>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</si>
  <si>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</si>
  <si>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</si>
  <si>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</si>
  <si>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</si>
  <si>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</si>
  <si>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</si>
  <si>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</si>
  <si>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</si>
  <si>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</si>
  <si>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</si>
  <si>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</si>
  <si>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</si>
  <si>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</si>
  <si>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</si>
  <si>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</si>
  <si>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</si>
  <si>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</si>
  <si>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</si>
  <si>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</si>
  <si>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</si>
  <si>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</si>
  <si>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</si>
  <si>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</si>
  <si>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</si>
  <si>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</si>
  <si>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</si>
  <si>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</si>
  <si>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</si>
  <si>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</si>
  <si>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</si>
  <si>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</si>
  <si>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</si>
  <si>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</si>
  <si>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</si>
  <si>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</si>
  <si>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</si>
  <si>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</si>
  <si>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</si>
  <si>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</si>
  <si>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</si>
  <si>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</si>
  <si>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</si>
  <si>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</si>
  <si>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</si>
  <si>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</si>
  <si>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</si>
  <si>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</si>
  <si>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</si>
  <si>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</si>
  <si>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</si>
  <si>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</si>
  <si>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</si>
  <si>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</si>
  <si>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</si>
  <si>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</si>
  <si>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</si>
  <si>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</si>
  <si>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</si>
  <si>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</si>
  <si>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</si>
  <si>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</si>
  <si>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</si>
  <si>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</si>
  <si>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</si>
  <si>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</si>
  <si>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</si>
  <si>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</si>
  <si>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</si>
  <si>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</si>
  <si>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</si>
  <si>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</si>
  <si>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</si>
  <si>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</si>
  <si>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</si>
  <si>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</si>
  <si>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</si>
  <si>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</si>
  <si>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</si>
  <si>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</si>
  <si>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</si>
  <si>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</si>
  <si>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</si>
  <si>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</si>
  <si>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</si>
  <si>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</si>
  <si>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</si>
  <si>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</si>
  <si>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</si>
  <si>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</si>
  <si>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</si>
  <si>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</si>
  <si>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</si>
  <si>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</si>
  <si>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</si>
  <si>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</si>
  <si>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</si>
  <si>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</si>
  <si>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</si>
  <si>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</si>
  <si>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</si>
  <si>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</si>
  <si>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</si>
  <si>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</si>
  <si>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</si>
  <si>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</si>
  <si>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</si>
  <si>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</si>
  <si>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</si>
  <si>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</si>
  <si>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</si>
  <si>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</si>
  <si>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</si>
  <si>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</si>
  <si>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</si>
  <si>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</si>
  <si>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</si>
  <si>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</si>
  <si>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</si>
  <si>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</si>
  <si>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</si>
  <si>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</si>
  <si>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</si>
  <si>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</si>
  <si>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</si>
  <si>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</si>
  <si>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</si>
  <si>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</si>
  <si>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</si>
  <si>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</si>
  <si>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</si>
  <si>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</si>
  <si>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</si>
  <si>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</si>
  <si>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</si>
  <si>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</si>
  <si>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</si>
  <si>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</si>
  <si>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</si>
  <si>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</si>
  <si>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</si>
  <si>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</si>
  <si>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</si>
  <si>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</si>
  <si>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</si>
  <si>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</si>
  <si>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</si>
  <si>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</si>
  <si>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</si>
  <si>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</si>
  <si>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</si>
  <si>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</si>
  <si>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</si>
  <si>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</si>
  <si>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</si>
  <si>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</si>
  <si>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</si>
  <si>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</si>
  <si>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</si>
  <si>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</si>
  <si>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</si>
  <si>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</si>
  <si>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</si>
  <si>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</si>
  <si>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</si>
  <si>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</si>
  <si>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</si>
  <si>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</si>
  <si>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</si>
  <si>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</si>
  <si>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</si>
  <si>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</si>
  <si>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</si>
  <si>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</si>
  <si>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</si>
  <si>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</si>
  <si>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</si>
  <si>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</si>
  <si>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</si>
  <si>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</si>
  <si>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</si>
  <si>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</si>
  <si>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</si>
  <si>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</si>
  <si>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</si>
  <si>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</si>
  <si>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</si>
  <si>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</si>
  <si>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</si>
  <si>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</si>
  <si>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</si>
  <si>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</si>
  <si>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</si>
  <si>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</si>
  <si>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</si>
  <si>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</si>
  <si>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</si>
  <si>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</si>
  <si>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</si>
  <si>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</si>
  <si>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</si>
  <si>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</si>
  <si>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</si>
  <si>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</si>
  <si>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</si>
  <si>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</si>
  <si>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</si>
  <si>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</si>
  <si>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</si>
  <si>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</si>
  <si>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</si>
  <si>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</si>
  <si>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</si>
  <si>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</si>
  <si>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</si>
  <si>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</si>
  <si>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</si>
  <si>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</si>
  <si>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</si>
  <si>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</si>
  <si>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</si>
  <si>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</si>
  <si>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</si>
  <si>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</si>
  <si>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</si>
  <si>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</si>
  <si>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</si>
  <si>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</si>
  <si>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</si>
  <si>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</si>
  <si>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</si>
  <si>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</si>
  <si>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</si>
  <si>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</si>
  <si>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</si>
  <si>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</si>
  <si>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</si>
  <si>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</si>
  <si>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</si>
  <si>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</si>
  <si>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</si>
  <si>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</si>
  <si>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</si>
  <si>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</si>
  <si>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</si>
  <si>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</si>
  <si>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</si>
  <si>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</si>
  <si>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</si>
  <si>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</si>
  <si>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</si>
  <si>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</si>
  <si>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</si>
  <si>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</si>
  <si>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</si>
  <si>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</si>
  <si>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</si>
  <si>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</si>
  <si>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</si>
  <si>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</si>
  <si>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</si>
  <si>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</si>
  <si>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</si>
  <si>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</si>
  <si>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</si>
  <si>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</si>
  <si>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</si>
  <si>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</si>
  <si>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</si>
  <si>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</si>
  <si>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</si>
  <si>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</si>
  <si>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</si>
  <si>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</si>
  <si>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</si>
  <si>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</si>
  <si>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</si>
  <si>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</si>
  <si>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</si>
  <si>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</si>
  <si>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</si>
  <si>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</si>
  <si>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</si>
  <si>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</si>
  <si>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</si>
  <si>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</si>
  <si>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</si>
  <si>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</si>
  <si>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</si>
  <si>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</si>
  <si>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</si>
  <si>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</si>
  <si>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</si>
  <si>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</si>
  <si>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</si>
  <si>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</si>
  <si>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</si>
  <si>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</si>
  <si>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</si>
  <si>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</si>
  <si>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</si>
  <si>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</si>
  <si>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</si>
  <si>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</si>
  <si>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</si>
  <si>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</si>
  <si>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</si>
  <si>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</si>
  <si>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</si>
  <si>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</si>
  <si>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</si>
  <si>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</si>
  <si>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</si>
  <si>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</si>
  <si>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</si>
  <si>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</si>
  <si>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</si>
  <si>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</si>
  <si>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</si>
  <si>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</si>
  <si>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</si>
  <si>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</si>
  <si>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</si>
  <si>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</si>
  <si>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</si>
  <si>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</si>
  <si>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</si>
  <si>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</si>
  <si>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</si>
  <si>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</si>
  <si>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</si>
  <si>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</si>
  <si>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</si>
  <si>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</si>
  <si>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</si>
  <si>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</si>
  <si>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</si>
  <si>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</si>
  <si>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</si>
  <si>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</si>
  <si>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</si>
  <si>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</si>
  <si>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</si>
  <si>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</si>
  <si>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</si>
  <si>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</si>
  <si>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</si>
  <si>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</si>
  <si>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</si>
  <si>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</si>
  <si>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</si>
  <si>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</si>
  <si>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</si>
  <si>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</si>
  <si>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</si>
  <si>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</si>
  <si>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</si>
  <si>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</si>
  <si>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</si>
  <si>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</si>
  <si>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</si>
  <si>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</si>
  <si>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</si>
  <si>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</si>
  <si>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</si>
  <si>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</si>
  <si>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</si>
  <si>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</si>
  <si>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</si>
  <si>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</si>
  <si>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</si>
  <si>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</si>
  <si>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</si>
  <si>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</si>
  <si>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</si>
  <si>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</si>
  <si>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</si>
  <si>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</si>
  <si>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</si>
  <si>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</si>
  <si>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</si>
  <si>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</si>
  <si>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</si>
  <si>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</si>
  <si>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</si>
  <si>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</si>
  <si>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</si>
  <si>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</si>
  <si>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</si>
  <si>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</si>
  <si>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</si>
  <si>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</si>
  <si>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</si>
  <si>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</si>
  <si>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</si>
  <si>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</si>
  <si>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</si>
  <si>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</si>
  <si>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</si>
  <si>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</si>
  <si>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</si>
  <si>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</si>
  <si>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</si>
  <si>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</si>
  <si>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</si>
  <si>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</si>
  <si>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</si>
  <si>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</si>
  <si>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</si>
  <si>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</si>
  <si>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</si>
  <si>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</si>
  <si>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</si>
  <si>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</si>
  <si>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</si>
  <si>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</si>
  <si>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</si>
  <si>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</si>
  <si>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</si>
  <si>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</si>
  <si>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</si>
  <si>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</si>
  <si>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</si>
  <si>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</si>
  <si>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</si>
  <si>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</si>
  <si>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</si>
  <si>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</si>
  <si>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</si>
  <si>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</si>
  <si>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</si>
  <si>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</si>
  <si>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</si>
  <si>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</si>
  <si>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</si>
  <si>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</si>
  <si>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</si>
  <si>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</si>
  <si>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</si>
  <si>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</si>
  <si>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</si>
  <si>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</si>
  <si>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</si>
  <si>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</si>
  <si>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</si>
  <si>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</si>
  <si>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</si>
  <si>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</si>
  <si>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</si>
  <si>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</si>
  <si>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</si>
  <si>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</si>
  <si>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</si>
  <si>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</si>
  <si>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</si>
  <si>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</si>
  <si>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</si>
  <si>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</si>
  <si>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</si>
  <si>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</si>
  <si>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</si>
  <si>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</si>
  <si>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</si>
  <si>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</si>
  <si>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</si>
  <si>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</si>
  <si>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</si>
  <si>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</si>
  <si>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</si>
  <si>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</si>
  <si>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</si>
  <si>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</si>
  <si>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</si>
  <si>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</si>
  <si>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</si>
  <si>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</si>
  <si>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</si>
  <si>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</si>
  <si>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</si>
  <si>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</si>
  <si>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</si>
  <si>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</si>
  <si>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</si>
  <si>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</si>
  <si>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</si>
  <si>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</si>
  <si>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</si>
  <si>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</si>
  <si>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</si>
  <si>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</si>
  <si>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</si>
  <si>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</si>
  <si>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</si>
  <si>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</si>
  <si>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</si>
  <si>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</si>
  <si>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</si>
  <si>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</si>
  <si>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</si>
  <si>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</si>
  <si>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</si>
  <si>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</si>
  <si>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</si>
  <si>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</si>
  <si>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</si>
  <si>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</si>
  <si>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</si>
  <si>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</si>
  <si>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</si>
  <si>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</si>
  <si>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</si>
  <si>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</si>
  <si>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</si>
  <si>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</si>
  <si>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</si>
  <si>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</si>
  <si>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</si>
  <si>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</si>
  <si>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</si>
  <si>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</si>
  <si>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</si>
  <si>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</si>
  <si>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</si>
  <si>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</si>
  <si>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</si>
  <si>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</si>
  <si>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</si>
  <si>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</si>
  <si>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</si>
  <si>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</si>
  <si>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</si>
  <si>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</si>
  <si>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</si>
  <si>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</si>
  <si>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</si>
  <si>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</si>
  <si>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</si>
  <si>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</si>
  <si>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</si>
  <si>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</si>
  <si>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</si>
  <si>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</si>
  <si>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</si>
  <si>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</si>
  <si>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</si>
  <si>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</si>
  <si>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</si>
  <si>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</si>
  <si>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</si>
  <si>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</si>
  <si>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</si>
  <si>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</si>
  <si>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</si>
  <si>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</si>
  <si>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</si>
  <si>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</si>
  <si>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</si>
  <si>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</si>
  <si>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</si>
  <si>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</si>
  <si>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</si>
  <si>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</si>
  <si>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</si>
  <si>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</si>
  <si>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</si>
  <si>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</si>
  <si>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</si>
  <si>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</si>
  <si>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</si>
  <si>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</si>
  <si>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</si>
  <si>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</si>
  <si>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</si>
  <si>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</si>
  <si>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</si>
  <si>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</si>
  <si>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</si>
  <si>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</si>
  <si>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</si>
  <si>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</si>
  <si>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</si>
  <si>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</si>
  <si>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</si>
  <si>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</si>
  <si>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</si>
  <si>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</si>
  <si>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</si>
  <si>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</si>
  <si>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</si>
  <si>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</si>
  <si>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</si>
  <si>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</si>
  <si>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</si>
  <si>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</si>
  <si>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</si>
  <si>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</si>
  <si>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</si>
  <si>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</si>
  <si>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</si>
  <si>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</si>
  <si>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</si>
  <si>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</si>
  <si>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</si>
  <si>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</si>
  <si>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</si>
  <si>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</si>
  <si>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</si>
  <si>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</si>
  <si>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</si>
  <si>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</si>
  <si>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</si>
  <si>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</si>
  <si>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</si>
  <si>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</si>
  <si>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</si>
  <si>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</si>
  <si>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</si>
  <si>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</si>
  <si>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</si>
  <si>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</si>
  <si>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</si>
  <si>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</si>
  <si>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</si>
  <si>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</si>
  <si>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</si>
  <si>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</si>
  <si>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</si>
  <si>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</si>
  <si>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</si>
  <si>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</si>
  <si>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</si>
  <si>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</si>
  <si>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</si>
  <si>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</si>
  <si>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</si>
  <si>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</si>
  <si>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</si>
  <si>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</si>
  <si>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</si>
  <si>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</si>
  <si>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</si>
  <si>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</si>
  <si>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</si>
  <si>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</si>
  <si>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</si>
  <si>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</si>
  <si>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</si>
  <si>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</si>
  <si>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</si>
  <si>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</si>
  <si>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</si>
  <si>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</si>
  <si>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</si>
  <si>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</si>
  <si>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</si>
  <si>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</si>
  <si>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</si>
  <si>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</si>
  <si>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</si>
  <si>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</si>
  <si>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</si>
  <si>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</si>
  <si>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</si>
  <si>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</si>
  <si>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</si>
  <si>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</si>
  <si>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</si>
  <si>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</si>
  <si>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</si>
  <si>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</si>
  <si>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</si>
  <si>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</si>
  <si>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</si>
  <si>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</si>
  <si>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</si>
  <si>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</si>
  <si>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</si>
  <si>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</si>
  <si>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</si>
  <si>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</si>
  <si>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</si>
  <si>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</si>
  <si>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</si>
  <si>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</si>
  <si>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</si>
  <si>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</si>
  <si>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</si>
  <si>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</si>
  <si>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</si>
  <si>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</si>
  <si>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</si>
  <si>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</si>
  <si>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</si>
  <si>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</si>
  <si>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</si>
  <si>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</si>
  <si>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</si>
  <si>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</si>
  <si>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</si>
  <si>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</si>
  <si>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</si>
  <si>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</si>
  <si>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</si>
  <si>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</si>
  <si>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</si>
  <si>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</si>
  <si>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</si>
  <si>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</si>
  <si>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</si>
  <si>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</si>
  <si>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</si>
  <si>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</si>
  <si>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</si>
  <si>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</si>
  <si>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</si>
  <si>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</si>
  <si>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</si>
  <si>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</si>
  <si>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</si>
  <si>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</si>
  <si>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</si>
  <si>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</si>
  <si>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</si>
  <si>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</si>
  <si>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</si>
  <si>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</si>
  <si>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</si>
  <si>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</si>
  <si>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</si>
  <si>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</si>
  <si>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</si>
  <si>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</si>
  <si>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</si>
  <si>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</si>
  <si>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</si>
  <si>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</si>
  <si>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</si>
  <si>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</si>
  <si>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</si>
  <si>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</si>
  <si>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</si>
  <si>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</si>
  <si>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</si>
  <si>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</si>
  <si>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</si>
  <si>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</si>
  <si>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</si>
  <si>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</si>
  <si>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</si>
  <si>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</si>
  <si>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</si>
  <si>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</si>
  <si>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</si>
  <si>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</si>
  <si>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</si>
  <si>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</si>
  <si>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</si>
  <si>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</si>
  <si>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</si>
  <si>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</si>
  <si>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</si>
  <si>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</si>
  <si>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</si>
  <si>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</si>
  <si>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</si>
  <si>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</si>
  <si>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</si>
  <si>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</si>
  <si>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</si>
  <si>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</si>
  <si>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</si>
  <si>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</si>
  <si>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</si>
  <si>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</si>
  <si>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</si>
  <si>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</si>
  <si>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</si>
  <si>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</si>
  <si>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</si>
  <si>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</si>
  <si>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</si>
  <si>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</si>
  <si>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</si>
  <si>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</si>
  <si>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</si>
  <si>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</si>
  <si>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</si>
  <si>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</si>
  <si>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</si>
  <si>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</si>
  <si>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</si>
  <si>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</si>
  <si>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</si>
  <si>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</si>
  <si>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</si>
  <si>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</si>
  <si>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</si>
  <si>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</si>
  <si>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</si>
  <si>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</si>
  <si>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</si>
  <si>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</si>
  <si>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</si>
  <si>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</si>
  <si>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</si>
  <si>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</si>
  <si>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</si>
  <si>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</si>
  <si>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</si>
  <si>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</si>
  <si>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</si>
  <si>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</si>
  <si>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</si>
  <si>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</si>
  <si>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</si>
  <si>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</si>
  <si>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</si>
  <si>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</si>
  <si>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</si>
  <si>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</si>
  <si>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</si>
  <si>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</si>
  <si>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</si>
  <si>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</si>
  <si>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</si>
  <si>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</si>
  <si>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</si>
  <si>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</si>
  <si>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</si>
  <si>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</si>
  <si>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</si>
  <si>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</si>
  <si>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</si>
  <si>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</si>
  <si>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</si>
  <si>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</si>
  <si>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</si>
  <si>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</si>
  <si>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</si>
  <si>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</si>
  <si>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</si>
  <si>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</si>
  <si>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</si>
  <si>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</si>
  <si>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</si>
  <si>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</si>
  <si>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</si>
  <si>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</si>
  <si>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</si>
  <si>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</si>
  <si>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</si>
  <si>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</si>
  <si>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</si>
  <si>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</si>
  <si>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</si>
  <si>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</si>
  <si>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</si>
  <si>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</si>
  <si>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</si>
  <si>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</si>
  <si>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</si>
  <si>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</si>
  <si>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</si>
  <si>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</si>
  <si>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</si>
  <si>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</si>
  <si>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</si>
  <si>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</si>
  <si>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</si>
  <si>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</si>
  <si>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</si>
  <si>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</si>
  <si>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</si>
  <si>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</si>
  <si>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</si>
  <si>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</si>
  <si>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</si>
  <si>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</si>
  <si>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</si>
  <si>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</si>
  <si>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</si>
  <si>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</si>
  <si>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</si>
  <si>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</si>
  <si>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</si>
  <si>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</si>
  <si>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</si>
  <si>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</si>
  <si>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</si>
  <si>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</si>
  <si>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</si>
  <si>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</si>
  <si>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</si>
  <si>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</si>
  <si>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</si>
  <si>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</si>
  <si>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</si>
  <si>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</si>
  <si>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</si>
  <si>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</si>
  <si>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</si>
  <si>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</si>
  <si>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</si>
  <si>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</si>
  <si>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</si>
  <si>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</si>
  <si>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</si>
  <si>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</si>
  <si>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</si>
  <si>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</si>
  <si>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</si>
  <si>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</si>
  <si>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</si>
  <si>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</si>
  <si>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</si>
  <si>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</si>
  <si>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</si>
  <si>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</si>
  <si>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</si>
  <si>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</si>
  <si>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</si>
  <si>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</si>
  <si>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</si>
  <si>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</si>
  <si>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</si>
  <si>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</si>
  <si>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</si>
  <si>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</si>
  <si>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</si>
  <si>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</si>
  <si>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</si>
  <si>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</si>
  <si>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</si>
  <si>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</si>
  <si>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</si>
  <si>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</si>
  <si>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</si>
  <si>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</si>
  <si>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</si>
  <si>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</si>
  <si>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</si>
  <si>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</si>
  <si>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</si>
  <si>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</si>
  <si>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</si>
  <si>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</si>
  <si>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</si>
  <si>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</si>
  <si>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</si>
  <si>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</si>
  <si>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</si>
  <si>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</si>
  <si>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</si>
  <si>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</si>
  <si>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</si>
  <si>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</si>
  <si>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</si>
  <si>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</si>
  <si>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</si>
  <si>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</si>
  <si>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</si>
  <si>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</si>
  <si>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</si>
  <si>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</si>
  <si>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</si>
  <si>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</si>
  <si>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</si>
  <si>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</si>
  <si>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</si>
  <si>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</si>
  <si>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</si>
  <si>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</si>
  <si>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</si>
  <si>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</si>
  <si>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</si>
  <si>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</si>
  <si>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</si>
  <si>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</si>
  <si>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</si>
  <si>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</si>
  <si>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</si>
  <si>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</si>
  <si>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</si>
  <si>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</si>
  <si>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</si>
  <si>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</si>
  <si>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</si>
  <si>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</si>
  <si>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</si>
  <si>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</si>
  <si>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</si>
  <si>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</si>
  <si>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</si>
  <si>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</si>
  <si>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</si>
  <si>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</si>
  <si>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</si>
  <si>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</si>
  <si>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</si>
  <si>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</si>
  <si>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</si>
  <si>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</si>
  <si>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</si>
  <si>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</si>
  <si>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</si>
  <si>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</si>
  <si>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</si>
  <si>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</si>
  <si>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</si>
  <si>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</si>
  <si>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</si>
  <si>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</si>
  <si>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</si>
  <si>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</si>
  <si>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</si>
  <si>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</si>
  <si>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</si>
  <si>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</si>
  <si>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</si>
  <si>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</si>
  <si>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</si>
  <si>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</si>
  <si>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</si>
  <si>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</si>
  <si>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</si>
  <si>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</si>
  <si>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</si>
  <si>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</si>
  <si>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</si>
  <si>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</si>
  <si>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</si>
  <si>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</si>
  <si>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</si>
  <si>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</si>
  <si>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</si>
  <si>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</si>
  <si>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</si>
  <si>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</si>
  <si>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</si>
  <si>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</si>
  <si>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</si>
  <si>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</si>
  <si>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</si>
  <si>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</si>
  <si>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</si>
  <si>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</si>
  <si>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</si>
  <si>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</si>
  <si>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</si>
  <si>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</si>
  <si>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</si>
  <si>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</si>
  <si>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</si>
  <si>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</si>
  <si>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</si>
  <si>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</si>
  <si>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</si>
  <si>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</si>
  <si>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</si>
  <si>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</si>
  <si>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</si>
  <si>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</si>
  <si>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</si>
  <si>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</si>
  <si>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</si>
  <si>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</si>
  <si>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</si>
  <si>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</si>
  <si>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</si>
  <si>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</si>
  <si>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</si>
  <si>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</si>
  <si>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</si>
  <si>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</si>
  <si>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</si>
  <si>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</si>
  <si>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</si>
  <si>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</si>
  <si>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</si>
  <si>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</si>
  <si>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</si>
  <si>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</si>
  <si>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</si>
  <si>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</si>
  <si>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</si>
  <si>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</si>
  <si>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</si>
  <si>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</si>
  <si>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</si>
  <si>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</si>
  <si>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</si>
  <si>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</si>
  <si>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</si>
  <si>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</si>
  <si>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</si>
  <si>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</si>
  <si>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</si>
  <si>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</si>
  <si>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</si>
  <si>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</si>
  <si>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</si>
  <si>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</si>
  <si>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</si>
  <si>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</si>
  <si>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</si>
  <si>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</si>
  <si>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</si>
  <si>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</si>
  <si>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</si>
  <si>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</si>
  <si>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</si>
  <si>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</si>
  <si>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</si>
  <si>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</si>
  <si>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</si>
  <si>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</si>
  <si>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</si>
  <si>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</si>
  <si>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</si>
  <si>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</si>
  <si>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</si>
  <si>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</si>
  <si>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</si>
  <si>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</si>
  <si>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</si>
  <si>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</si>
  <si>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</si>
  <si>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</si>
  <si>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</si>
  <si>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</si>
  <si>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</si>
  <si>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</si>
  <si>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</si>
  <si>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</si>
  <si>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</si>
  <si>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</si>
  <si>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</si>
  <si>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</si>
  <si>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</si>
  <si>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</si>
  <si>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</si>
  <si>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</si>
  <si>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</si>
  <si>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</si>
  <si>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</si>
  <si>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</si>
  <si>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</si>
  <si>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</si>
  <si>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</si>
  <si>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</si>
  <si>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</si>
  <si>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</si>
  <si>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</si>
  <si>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</si>
  <si>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</si>
  <si>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</si>
  <si>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</si>
  <si>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</si>
  <si>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</si>
  <si>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</si>
  <si>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</si>
  <si>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</si>
  <si>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</si>
  <si>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</si>
  <si>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</si>
  <si>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</si>
  <si>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</si>
  <si>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</si>
  <si>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</si>
  <si>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</si>
  <si>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</si>
  <si>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</si>
  <si>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</si>
  <si>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</si>
  <si>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</si>
  <si>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</si>
  <si>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</si>
  <si>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</si>
  <si>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</si>
  <si>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</si>
  <si>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</si>
  <si>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</si>
  <si>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</si>
  <si>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</si>
  <si>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</si>
  <si>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</si>
  <si>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</si>
  <si>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</si>
  <si>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</si>
  <si>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</si>
  <si>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</si>
  <si>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</si>
  <si>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</si>
  <si>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</si>
  <si>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</si>
  <si>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</si>
  <si>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</si>
  <si>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</si>
  <si>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</si>
  <si>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</si>
  <si>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</si>
  <si>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</si>
  <si>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</si>
  <si>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</si>
  <si>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</si>
  <si>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</si>
  <si>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</si>
  <si>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</si>
  <si>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</si>
  <si>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</si>
  <si>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</si>
  <si>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</si>
  <si>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</si>
  <si>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</si>
  <si>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</si>
  <si>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</si>
  <si>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</si>
  <si>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</si>
  <si>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</si>
  <si>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</si>
  <si>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</si>
  <si>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</si>
  <si>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</si>
  <si>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</si>
  <si>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</si>
  <si>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</si>
  <si>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</si>
  <si>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</si>
  <si>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</si>
  <si>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</si>
  <si>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</si>
  <si>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</si>
  <si>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</si>
  <si>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</si>
  <si>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</si>
  <si>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</si>
  <si>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</si>
  <si>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</si>
  <si>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</si>
  <si>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</si>
  <si>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</si>
  <si>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</si>
  <si>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</si>
  <si>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</si>
  <si>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</si>
  <si>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</si>
  <si>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</si>
  <si>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</si>
  <si>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</si>
  <si>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</si>
  <si>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</si>
  <si>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</si>
  <si>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</si>
  <si>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</si>
  <si>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</si>
  <si>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</si>
  <si>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</si>
  <si>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</si>
  <si>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</si>
  <si>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</si>
  <si>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</si>
  <si>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</si>
  <si>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</si>
  <si>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</si>
  <si>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</si>
  <si>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</si>
  <si>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</si>
  <si>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</si>
  <si>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</si>
  <si>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</si>
  <si>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</si>
  <si>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</si>
  <si>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</si>
  <si>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</si>
  <si>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</si>
  <si>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</si>
  <si>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</si>
  <si>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</si>
  <si>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</si>
  <si>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</si>
  <si>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</si>
  <si>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</si>
  <si>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</si>
  <si>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</si>
  <si>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</si>
  <si>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</si>
  <si>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</si>
  <si>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</si>
  <si>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</si>
  <si>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</si>
  <si>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</si>
  <si>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</si>
  <si>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</si>
  <si>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</si>
  <si>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</si>
  <si>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</si>
  <si>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</si>
  <si>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</si>
  <si>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</si>
  <si>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</si>
  <si>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</si>
  <si>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</si>
  <si>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</si>
  <si>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</si>
  <si>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</si>
  <si>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</si>
  <si>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</si>
  <si>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</si>
  <si>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</si>
  <si>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</si>
  <si>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</si>
  <si>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</si>
  <si>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</si>
  <si>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</si>
  <si>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</si>
  <si>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</si>
  <si>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</si>
  <si>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</si>
  <si>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</si>
  <si>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</si>
  <si>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</si>
  <si>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</si>
  <si>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</si>
  <si>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</si>
  <si>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</si>
  <si>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</si>
  <si>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</si>
  <si>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</si>
  <si>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</si>
  <si>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</si>
  <si>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</si>
  <si>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</si>
  <si>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</si>
  <si>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</si>
  <si>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</si>
  <si>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</si>
  <si>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</si>
  <si>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</si>
  <si>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</si>
  <si>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</si>
  <si>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</si>
  <si>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</si>
  <si>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</si>
  <si>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</si>
  <si>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</si>
  <si>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</si>
  <si>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</si>
  <si>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</si>
  <si>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</si>
  <si>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</si>
  <si>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</si>
  <si>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</si>
  <si>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</si>
  <si>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</si>
  <si>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</si>
  <si>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</si>
  <si>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</si>
  <si>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</si>
  <si>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</si>
  <si>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</si>
  <si>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</si>
  <si>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</si>
  <si>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</si>
  <si>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</si>
  <si>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</si>
  <si>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</si>
  <si>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</si>
  <si>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</si>
  <si>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</si>
  <si>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</si>
  <si>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</si>
  <si>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</si>
  <si>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</si>
  <si>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</si>
  <si>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</si>
  <si>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</si>
  <si>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</si>
  <si>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</si>
  <si>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</si>
  <si>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</si>
  <si>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</si>
  <si>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</si>
  <si>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</si>
  <si>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</si>
  <si>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</si>
  <si>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</si>
  <si>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</si>
  <si>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</si>
  <si>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</si>
  <si>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</si>
  <si>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</si>
  <si>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</si>
  <si>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</si>
  <si>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</si>
  <si>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</si>
  <si>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</si>
  <si>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</si>
  <si>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</si>
  <si>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</si>
  <si>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</si>
  <si>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</si>
  <si>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</si>
  <si>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</si>
  <si>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</si>
  <si>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</si>
  <si>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</si>
  <si>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</si>
  <si>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</si>
  <si>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</si>
  <si>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</si>
  <si>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</si>
  <si>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</si>
  <si>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</si>
  <si>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</si>
  <si>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</si>
  <si>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</si>
  <si>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</si>
  <si>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</si>
  <si>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</si>
  <si>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</si>
  <si>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</si>
  <si>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</si>
  <si>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</si>
  <si>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</si>
  <si>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</si>
  <si>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</si>
  <si>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</si>
  <si>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</si>
  <si>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</si>
  <si>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</si>
  <si>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</si>
  <si>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</si>
  <si>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</si>
  <si>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</si>
  <si>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</si>
  <si>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</si>
  <si>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</si>
  <si>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</si>
  <si>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</si>
  <si>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</si>
  <si>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</si>
  <si>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</si>
  <si>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</si>
  <si>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</si>
  <si>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</si>
  <si>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</si>
  <si>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</si>
  <si>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</si>
  <si>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</si>
  <si>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</si>
  <si>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</si>
  <si>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</si>
  <si>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</si>
  <si>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</si>
  <si>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</si>
  <si>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</si>
  <si>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</si>
  <si>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</si>
  <si>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</si>
  <si>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</si>
  <si>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</si>
  <si>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</si>
  <si>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</si>
  <si>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</si>
  <si>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</si>
  <si>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</si>
  <si>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</si>
  <si>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</si>
  <si>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</si>
  <si>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</si>
  <si>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</si>
  <si>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</si>
  <si>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</si>
  <si>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</si>
  <si>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</si>
  <si>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</si>
  <si>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</si>
  <si>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</si>
  <si>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</si>
  <si>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</si>
  <si>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</si>
  <si>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</si>
  <si>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</si>
  <si>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</si>
  <si>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</si>
  <si>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</si>
  <si>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</si>
  <si>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</si>
  <si>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</si>
  <si>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</si>
  <si>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</si>
  <si>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</si>
  <si>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</si>
  <si>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</si>
  <si>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</si>
  <si>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</si>
  <si>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</si>
  <si>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</si>
  <si>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</si>
  <si>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</si>
  <si>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</si>
  <si>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</si>
  <si>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</si>
  <si>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</si>
  <si>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</si>
  <si>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</si>
  <si>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</si>
  <si>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</si>
  <si>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</si>
  <si>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</si>
  <si>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</si>
  <si>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</si>
  <si>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</si>
  <si>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</si>
  <si>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</si>
  <si>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</si>
  <si>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</si>
  <si>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</si>
  <si>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</si>
  <si>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</si>
  <si>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</si>
  <si>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</si>
  <si>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</si>
  <si>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</si>
  <si>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</si>
  <si>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</si>
  <si>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</si>
  <si>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</si>
  <si>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</si>
  <si>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</si>
  <si>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</si>
  <si>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</si>
  <si>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</si>
  <si>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</si>
  <si>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</si>
  <si>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</si>
  <si>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</si>
  <si>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</si>
  <si>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</si>
  <si>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</si>
  <si>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</si>
  <si>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</si>
  <si>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</si>
  <si>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</si>
  <si>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</si>
  <si>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</si>
  <si>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</si>
  <si>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</si>
  <si>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</si>
  <si>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</si>
  <si>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</si>
  <si>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</si>
  <si>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</si>
  <si>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</si>
  <si>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</si>
  <si>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</si>
  <si>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</si>
  <si>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</si>
  <si>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</si>
  <si>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</si>
  <si>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</si>
  <si>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</si>
  <si>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</si>
  <si>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</si>
  <si>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</si>
  <si>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</si>
  <si>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</si>
  <si>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</si>
  <si>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</si>
  <si>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</si>
  <si>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</si>
  <si>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</si>
  <si>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</si>
  <si>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</si>
  <si>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</si>
  <si>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</si>
  <si>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</si>
  <si>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</si>
  <si>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</si>
  <si>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</si>
  <si>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</si>
  <si>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</si>
  <si>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</si>
  <si>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</si>
  <si>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</si>
  <si>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</si>
  <si>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</si>
  <si>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</si>
  <si>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</si>
  <si>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</si>
  <si>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</si>
  <si>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</si>
  <si>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</si>
  <si>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</si>
  <si>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</si>
  <si>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</si>
  <si>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</si>
  <si>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</si>
  <si>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</si>
  <si>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</si>
  <si>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</si>
  <si>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</si>
  <si>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</si>
  <si>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</si>
  <si>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</si>
  <si>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</si>
  <si>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</si>
  <si>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</si>
  <si>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</si>
  <si>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</si>
  <si>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</si>
  <si>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</si>
  <si>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</si>
  <si>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</si>
  <si>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</si>
  <si>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</si>
  <si>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</si>
  <si>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</si>
  <si>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</si>
  <si>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</si>
  <si>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</si>
  <si>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</si>
  <si>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</si>
  <si>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</si>
  <si>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</si>
  <si>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</si>
  <si>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</si>
  <si>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</si>
  <si>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</si>
  <si>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</si>
  <si>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</si>
  <si>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</si>
  <si>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</si>
  <si>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</si>
  <si>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</si>
  <si>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</si>
  <si>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</si>
  <si>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</si>
  <si>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</si>
  <si>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</si>
  <si>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</si>
  <si>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</si>
  <si>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</si>
  <si>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</si>
  <si>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</si>
  <si>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</si>
  <si>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</si>
  <si>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</si>
  <si>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</si>
  <si>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</si>
  <si>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</si>
  <si>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</si>
  <si>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</si>
  <si>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</si>
  <si>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</si>
  <si>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</si>
  <si>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</si>
  <si>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</si>
  <si>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</si>
  <si>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</si>
  <si>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</si>
  <si>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</si>
  <si>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</si>
  <si>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</si>
  <si>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</si>
  <si>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</si>
  <si>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</si>
  <si>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</si>
  <si>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</si>
  <si>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</si>
  <si>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</si>
  <si>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</si>
  <si>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</si>
  <si>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</si>
  <si>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</si>
  <si>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</si>
  <si>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</si>
  <si>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</si>
  <si>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</si>
  <si>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</si>
  <si>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</si>
  <si>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</si>
  <si>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</si>
  <si>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</si>
  <si>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</si>
  <si>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</si>
  <si>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</si>
  <si>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</si>
  <si>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</si>
  <si>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</si>
  <si>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</si>
  <si>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</si>
  <si>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</si>
  <si>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</si>
  <si>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</si>
  <si>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</si>
  <si>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</si>
  <si>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</si>
  <si>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</si>
  <si>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</si>
  <si>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</si>
  <si>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</si>
  <si>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</si>
  <si>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</si>
  <si>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</si>
  <si>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</si>
  <si>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</si>
  <si>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</si>
  <si>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</si>
  <si>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</si>
  <si>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</si>
  <si>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</si>
  <si>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</si>
  <si>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</si>
  <si>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</si>
  <si>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</si>
  <si>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</si>
  <si>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</si>
  <si>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</si>
  <si>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</si>
  <si>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</si>
  <si>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</si>
  <si>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</si>
  <si>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</si>
  <si>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</si>
  <si>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</si>
  <si>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</si>
  <si>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</si>
  <si>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</si>
  <si>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</si>
  <si>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</si>
  <si>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</si>
  <si>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</si>
  <si>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</si>
  <si>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</si>
  <si>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</si>
  <si>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</si>
  <si>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</si>
  <si>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</si>
  <si>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</si>
  <si>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</si>
  <si>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</si>
  <si>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</si>
  <si>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</si>
  <si>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</si>
  <si>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</si>
  <si>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</si>
  <si>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</si>
  <si>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</si>
  <si>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</si>
  <si>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</si>
  <si>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</si>
  <si>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</si>
  <si>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</si>
  <si>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</si>
  <si>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</si>
  <si>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</si>
  <si>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</si>
  <si>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</si>
  <si>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</si>
  <si>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</si>
  <si>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</si>
  <si>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</si>
  <si>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</si>
  <si>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</si>
  <si>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</si>
  <si>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</si>
  <si>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</si>
  <si>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</si>
  <si>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</si>
  <si>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</si>
  <si>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</si>
  <si>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</si>
  <si>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</si>
  <si>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</si>
  <si>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</si>
  <si>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</si>
  <si>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</si>
  <si>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</si>
  <si>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</si>
  <si>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</si>
  <si>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</si>
  <si>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</si>
  <si>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</si>
  <si>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</si>
  <si>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</si>
  <si>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</si>
  <si>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</si>
  <si>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</si>
  <si>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</si>
  <si>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</si>
  <si>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</si>
  <si>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</si>
  <si>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</si>
  <si>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</si>
  <si>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</si>
  <si>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</si>
  <si>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</si>
  <si>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</si>
  <si>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</si>
  <si>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</si>
  <si>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</si>
  <si>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</si>
  <si>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</si>
  <si>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</si>
  <si>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</si>
  <si>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</si>
  <si>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</si>
  <si>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</si>
  <si>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</si>
  <si>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</si>
  <si>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</si>
  <si>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</si>
  <si>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</si>
  <si>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</si>
  <si>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</si>
  <si>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</si>
  <si>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</si>
  <si>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</si>
  <si>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</si>
  <si>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</si>
  <si>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</si>
  <si>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</si>
  <si>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</si>
  <si>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</si>
  <si>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</si>
  <si>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</si>
  <si>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</si>
  <si>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</si>
  <si>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</si>
  <si>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</si>
  <si>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</si>
  <si>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</si>
  <si>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</si>
  <si>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</si>
  <si>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</si>
  <si>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</si>
  <si>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</si>
  <si>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</si>
  <si>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</si>
  <si>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</si>
  <si>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</si>
  <si>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</si>
  <si>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</si>
  <si>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</si>
  <si>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</si>
  <si>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</si>
  <si>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</si>
  <si>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</si>
  <si>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</si>
  <si>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</si>
  <si>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</si>
  <si>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</si>
  <si>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</si>
  <si>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</si>
  <si>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</si>
  <si>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</si>
  <si>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</si>
  <si>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</si>
  <si>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</si>
  <si>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</si>
  <si>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</si>
  <si>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</si>
  <si>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</si>
  <si>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</si>
  <si>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</si>
  <si>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</si>
  <si>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</si>
  <si>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</si>
  <si>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</si>
  <si>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</si>
  <si>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</si>
  <si>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</si>
  <si>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</si>
  <si>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</si>
  <si>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</si>
  <si>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</si>
  <si>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</si>
  <si>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</si>
  <si>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</si>
  <si>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</si>
  <si>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</si>
  <si>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</si>
  <si>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</si>
  <si>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</si>
  <si>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</si>
  <si>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</si>
  <si>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</si>
  <si>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</si>
  <si>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</si>
  <si>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</si>
  <si>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</si>
  <si>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</si>
  <si>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</si>
  <si>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</si>
  <si>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</si>
  <si>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</si>
  <si>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</si>
  <si>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</si>
  <si>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</si>
  <si>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</si>
  <si>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</si>
  <si>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</si>
  <si>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</si>
  <si>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</si>
  <si>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</si>
  <si>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</si>
  <si>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</si>
  <si>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</si>
  <si>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</si>
  <si>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</si>
  <si>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</si>
  <si>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</si>
  <si>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</si>
  <si>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</si>
  <si>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</si>
  <si>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</si>
  <si>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</si>
  <si>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</si>
  <si>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</si>
  <si>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</si>
  <si>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</si>
  <si>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</si>
  <si>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</si>
  <si>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</si>
  <si>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</si>
  <si>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</si>
  <si>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</si>
  <si>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</si>
  <si>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</si>
  <si>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</si>
  <si>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</si>
  <si>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</si>
  <si>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</si>
  <si>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</si>
  <si>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</si>
  <si>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</si>
  <si>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</si>
  <si>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</si>
  <si>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</si>
  <si>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</si>
  <si>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</si>
  <si>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</si>
  <si>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</si>
  <si>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</si>
  <si>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</si>
  <si>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</si>
  <si>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</si>
  <si>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</si>
  <si>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</si>
  <si>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</si>
  <si>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</si>
  <si>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</si>
  <si>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</si>
  <si>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</si>
  <si>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</si>
  <si>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</si>
  <si>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</si>
  <si>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</si>
  <si>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</si>
  <si>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</si>
  <si>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</si>
  <si>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</si>
  <si>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</si>
  <si>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</si>
  <si>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</si>
  <si>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</si>
  <si>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</si>
  <si>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</si>
  <si>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</si>
  <si>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</si>
  <si>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</si>
  <si>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</si>
  <si>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</si>
  <si>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</si>
  <si>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</si>
  <si>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</si>
  <si>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</si>
  <si>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</si>
  <si>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</si>
  <si>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</si>
  <si>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</si>
  <si>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</si>
  <si>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</si>
  <si>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</si>
  <si>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</si>
  <si>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</si>
  <si>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</si>
  <si>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</si>
  <si>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</si>
  <si>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</si>
  <si>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</si>
  <si>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</si>
  <si>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</si>
  <si>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</si>
  <si>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</si>
  <si>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</si>
  <si>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</si>
  <si>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</si>
  <si>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</si>
  <si>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</si>
  <si>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</si>
  <si>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</si>
  <si>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</si>
  <si>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</si>
  <si>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</si>
  <si>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</si>
  <si>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</si>
  <si>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</si>
  <si>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</si>
  <si>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</si>
  <si>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</si>
  <si>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</si>
  <si>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</si>
  <si>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</si>
  <si>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</si>
  <si>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</si>
  <si>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</si>
  <si>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</si>
  <si>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</si>
  <si>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</si>
  <si>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</si>
  <si>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</si>
  <si>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</si>
  <si>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</si>
  <si>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</si>
  <si>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</si>
  <si>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</si>
  <si>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</si>
  <si>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</si>
  <si>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</si>
  <si>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</si>
  <si>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</si>
  <si>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</si>
  <si>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</si>
  <si>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</si>
  <si>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</si>
  <si>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</si>
  <si>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</si>
  <si>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</si>
  <si>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</si>
  <si>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</si>
  <si>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</si>
  <si>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</si>
  <si>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</si>
  <si>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</si>
  <si>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</si>
  <si>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</si>
  <si>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</si>
  <si>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</si>
  <si>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</si>
  <si>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</si>
  <si>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</si>
  <si>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</si>
  <si>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</si>
  <si>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</si>
  <si>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</si>
  <si>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</si>
  <si>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</si>
  <si>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</si>
  <si>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</si>
  <si>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</si>
  <si>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</si>
  <si>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</si>
  <si>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</si>
  <si>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</si>
  <si>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</si>
  <si>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</si>
  <si>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</si>
  <si>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</si>
  <si>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</si>
  <si>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</si>
  <si>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</si>
  <si>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</si>
  <si>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</si>
  <si>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</si>
  <si>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</si>
  <si>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</si>
  <si>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</si>
  <si>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</si>
  <si>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</si>
  <si>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</si>
  <si>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</si>
  <si>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</si>
  <si>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</si>
  <si>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</si>
  <si>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</si>
  <si>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</si>
  <si>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</si>
  <si>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</si>
  <si>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</si>
  <si>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</si>
  <si>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</si>
  <si>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</si>
  <si>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</si>
  <si>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</si>
  <si>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</si>
  <si>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</si>
  <si>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</si>
  <si>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</si>
  <si>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</si>
  <si>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</si>
  <si>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</si>
  <si>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</si>
  <si>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</si>
  <si>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</si>
  <si>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</si>
  <si>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</si>
  <si>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</si>
  <si>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</si>
  <si>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</si>
  <si>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</si>
  <si>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</si>
  <si>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</si>
  <si>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</si>
  <si>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</si>
  <si>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</si>
  <si>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</si>
  <si>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</si>
  <si>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</si>
  <si>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</si>
  <si>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</si>
  <si>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</si>
  <si>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</si>
  <si>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</si>
  <si>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</si>
  <si>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</si>
  <si>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</si>
  <si>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</si>
  <si>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</si>
  <si>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</si>
  <si>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</si>
  <si>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</si>
  <si>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</si>
  <si>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</si>
  <si>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</si>
  <si>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</si>
  <si>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</si>
  <si>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</si>
  <si>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</si>
  <si>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</si>
  <si>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</si>
  <si>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</si>
  <si>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</si>
  <si>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</si>
  <si>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</si>
  <si>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</si>
  <si>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</si>
  <si>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</si>
  <si>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</si>
  <si>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</si>
  <si>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</si>
  <si>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</si>
  <si>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</si>
  <si>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</si>
  <si>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</si>
  <si>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</si>
  <si>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</si>
  <si>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</si>
  <si>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</si>
  <si>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</si>
  <si>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</si>
  <si>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</si>
  <si>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</si>
  <si>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</si>
  <si>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</si>
  <si>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</si>
  <si>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</si>
  <si>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</si>
  <si>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</si>
  <si>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</si>
  <si>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</si>
  <si>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</si>
  <si>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</si>
  <si>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</si>
  <si>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</si>
  <si>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</si>
  <si>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</si>
  <si>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</si>
  <si>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</si>
  <si>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</si>
  <si>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</si>
  <si>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</si>
  <si>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</si>
  <si>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</si>
  <si>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</si>
  <si>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</si>
  <si>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</si>
  <si>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</si>
  <si>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</si>
  <si>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</si>
  <si>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</si>
  <si>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</si>
  <si>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</si>
  <si>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</si>
  <si>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</si>
  <si>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</si>
  <si>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</si>
  <si>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</si>
  <si>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</si>
  <si>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</si>
  <si>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</si>
  <si>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</si>
  <si>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</si>
  <si>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</si>
  <si>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</si>
  <si>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</si>
  <si>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</si>
  <si>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</si>
  <si>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</si>
  <si>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</si>
  <si>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</si>
  <si>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</si>
  <si>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</si>
  <si>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</si>
  <si>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</si>
  <si>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</si>
  <si>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</si>
  <si>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</si>
  <si>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</si>
  <si>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</si>
  <si>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</si>
  <si>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</si>
  <si>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</si>
  <si>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</si>
  <si>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</si>
  <si>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</si>
  <si>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</si>
  <si>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</si>
  <si>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</si>
  <si>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</si>
  <si>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</si>
  <si>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</si>
  <si>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</si>
  <si>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</si>
  <si>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</si>
  <si>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</si>
  <si>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</si>
  <si>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</si>
  <si>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</si>
  <si>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</si>
  <si>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</si>
  <si>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</si>
  <si>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</si>
  <si>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</si>
  <si>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</si>
  <si>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</si>
  <si>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</si>
  <si>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</si>
  <si>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</si>
  <si>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</si>
  <si>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</si>
  <si>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</si>
  <si>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</si>
  <si>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</si>
  <si>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</si>
  <si>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</si>
  <si>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</si>
  <si>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</si>
  <si>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</si>
  <si>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</si>
  <si>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</si>
  <si>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</si>
  <si>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</si>
  <si>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</si>
  <si>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</si>
  <si>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</si>
  <si>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</si>
  <si>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</si>
  <si>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</si>
  <si>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</si>
  <si>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</si>
  <si>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</si>
  <si>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</si>
  <si>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</si>
  <si>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</si>
  <si>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</si>
  <si>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</si>
  <si>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</si>
  <si>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</si>
  <si>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</si>
  <si>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</si>
  <si>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</si>
  <si>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</si>
  <si>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</si>
  <si>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</si>
  <si>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</si>
  <si>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</si>
  <si>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</si>
  <si>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</si>
  <si>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</si>
  <si>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</si>
  <si>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</si>
  <si>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</si>
  <si>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</si>
  <si>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</si>
  <si>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</si>
  <si>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</si>
  <si>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</si>
  <si>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</si>
  <si>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</si>
  <si>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</si>
  <si>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</si>
  <si>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</si>
  <si>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</si>
  <si>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</si>
  <si>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</si>
  <si>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</si>
  <si>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</si>
  <si>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</si>
  <si>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</si>
  <si>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</si>
  <si>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</si>
  <si>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</si>
  <si>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</si>
  <si>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</si>
  <si>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</si>
  <si>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</si>
  <si>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</si>
  <si>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</si>
  <si>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</si>
  <si>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</si>
  <si>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</si>
  <si>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</si>
  <si>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</si>
  <si>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</si>
  <si>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</si>
  <si>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</si>
  <si>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</si>
  <si>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</si>
  <si>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</si>
  <si>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</si>
  <si>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</si>
  <si>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</si>
  <si>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</si>
  <si>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</si>
  <si>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</si>
  <si>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</si>
  <si>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</si>
  <si>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</si>
  <si>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</si>
  <si>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</si>
  <si>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</si>
  <si>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</si>
  <si>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</si>
  <si>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</si>
  <si>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</si>
  <si>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</si>
  <si>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</si>
  <si>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</si>
  <si>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</si>
  <si>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</si>
  <si>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</si>
  <si>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</si>
  <si>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</si>
  <si>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</si>
  <si>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</si>
  <si>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</si>
  <si>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</si>
  <si>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</si>
  <si>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</si>
  <si>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</si>
  <si>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</si>
  <si>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</si>
  <si>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</si>
  <si>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</si>
  <si>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</si>
  <si>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</si>
  <si>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</si>
  <si>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</si>
  <si>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</si>
  <si>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</si>
  <si>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</si>
  <si>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</si>
  <si>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</si>
  <si>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</si>
  <si>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</si>
  <si>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</si>
  <si>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</si>
  <si>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</si>
  <si>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</si>
  <si>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</si>
  <si>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</si>
  <si>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</si>
  <si>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</si>
  <si>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</si>
  <si>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</si>
  <si>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</si>
  <si>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</si>
  <si>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</si>
  <si>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</si>
  <si>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</si>
  <si>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</si>
  <si>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</si>
  <si>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</si>
  <si>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</si>
  <si>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</si>
  <si>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</si>
  <si>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</si>
  <si>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</si>
  <si>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</si>
  <si>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</si>
  <si>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</si>
  <si>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</si>
  <si>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</si>
  <si>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</si>
  <si>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</si>
  <si>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</si>
  <si>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</si>
  <si>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</si>
  <si>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</si>
  <si>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</si>
  <si>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</si>
  <si>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</si>
  <si>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</si>
  <si>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</si>
  <si>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</si>
  <si>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</si>
  <si>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</si>
  <si>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</si>
  <si>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</si>
  <si>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</si>
  <si>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</si>
  <si>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</si>
  <si>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</si>
  <si>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</si>
  <si>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</si>
  <si>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</si>
  <si>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</si>
  <si>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</si>
  <si>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</si>
  <si>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</si>
  <si>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</si>
  <si>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</si>
  <si>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</si>
  <si>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</si>
  <si>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</si>
  <si>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</si>
  <si>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</si>
  <si>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</si>
  <si>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</si>
  <si>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</si>
  <si>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</si>
  <si>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</si>
  <si>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</si>
  <si>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</si>
  <si>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</si>
  <si>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</si>
  <si>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</si>
  <si>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</si>
  <si>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</si>
  <si>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</si>
  <si>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</si>
  <si>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</si>
  <si>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</si>
  <si>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</si>
  <si>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</si>
  <si>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</si>
  <si>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</si>
  <si>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</si>
  <si>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</si>
  <si>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</si>
  <si>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</si>
  <si>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</si>
  <si>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</si>
  <si>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</si>
  <si>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</si>
  <si>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</si>
  <si>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</si>
  <si>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</si>
  <si>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</si>
  <si>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</si>
  <si>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</si>
  <si>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</si>
  <si>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</si>
  <si>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</si>
  <si>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</si>
  <si>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</si>
  <si>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</si>
  <si>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</si>
  <si>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</si>
  <si>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</si>
  <si>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</si>
  <si>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</si>
  <si>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</si>
  <si>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</si>
  <si>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</si>
  <si>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</si>
  <si>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</si>
  <si>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</si>
  <si>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</si>
  <si>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</si>
  <si>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</si>
  <si>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</si>
  <si>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</si>
  <si>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</si>
  <si>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</si>
  <si>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</si>
  <si>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</si>
  <si>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</si>
  <si>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</si>
  <si>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</si>
  <si>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</si>
  <si>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</si>
  <si>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</si>
  <si>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</si>
  <si>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</si>
  <si>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</si>
  <si>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</si>
  <si>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</si>
  <si>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</si>
  <si>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</si>
  <si>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</si>
  <si>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</si>
  <si>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</si>
  <si>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</si>
  <si>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</si>
  <si>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</si>
  <si>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</si>
  <si>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</si>
  <si>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</si>
  <si>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</si>
  <si>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</si>
  <si>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</si>
  <si>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</si>
  <si>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</si>
  <si>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</si>
  <si>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</si>
  <si>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</si>
  <si>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</si>
  <si>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</si>
  <si>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</si>
  <si>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</si>
  <si>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</si>
  <si>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</si>
  <si>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</si>
  <si>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</si>
  <si>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</si>
  <si>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</si>
  <si>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</si>
  <si>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</si>
  <si>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</si>
  <si>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</si>
  <si>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</si>
  <si>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</si>
  <si>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</si>
  <si>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</si>
  <si>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</si>
  <si>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</si>
  <si>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</si>
  <si>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</si>
  <si>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</si>
  <si>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</si>
  <si>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</si>
  <si>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</si>
  <si>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</si>
  <si>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</si>
  <si>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</si>
  <si>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</si>
  <si>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</si>
  <si>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</si>
  <si>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</si>
  <si>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</si>
  <si>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</si>
  <si>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</si>
  <si>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</si>
  <si>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</si>
  <si>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</si>
  <si>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</si>
  <si>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</si>
  <si>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</si>
  <si>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</si>
  <si>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</si>
  <si>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</si>
  <si>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</si>
  <si>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</si>
  <si>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</si>
  <si>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</si>
  <si>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</si>
  <si>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</si>
  <si>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</si>
  <si>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</si>
  <si>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</si>
  <si>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</si>
  <si>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</si>
  <si>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</si>
  <si>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</si>
  <si>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</si>
  <si>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</si>
  <si>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</si>
  <si>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</si>
  <si>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</si>
  <si>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</si>
  <si>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</si>
  <si>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</si>
  <si>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</si>
  <si>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</si>
  <si>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</si>
  <si>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</si>
  <si>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</si>
  <si>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</si>
  <si>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</si>
  <si>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</si>
  <si>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</si>
  <si>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</si>
  <si>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</si>
  <si>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</si>
  <si>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</si>
  <si>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</si>
  <si>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</si>
  <si>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</si>
  <si>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</si>
  <si>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</si>
  <si>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</si>
  <si>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</si>
  <si>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</si>
  <si>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</si>
  <si>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</si>
  <si>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</si>
  <si>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</si>
  <si>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</si>
  <si>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</si>
  <si>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</si>
  <si>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</si>
  <si>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</si>
  <si>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</si>
  <si>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</si>
  <si>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</si>
  <si>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</si>
  <si>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</si>
  <si>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</si>
  <si>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</si>
  <si>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</si>
  <si>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</si>
  <si>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</si>
  <si>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</si>
  <si>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</si>
  <si>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</si>
  <si>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</si>
  <si>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</si>
  <si>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</si>
  <si>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</si>
  <si>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</si>
  <si>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</si>
  <si>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</si>
  <si>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</si>
  <si>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</si>
  <si>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</si>
  <si>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</si>
  <si>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</si>
  <si>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</si>
  <si>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</si>
  <si>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</si>
  <si>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</si>
  <si>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</si>
  <si>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</si>
  <si>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</si>
  <si>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</si>
  <si>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</si>
  <si>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</si>
  <si>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</si>
  <si>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</si>
  <si>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</si>
  <si>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</si>
  <si>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</si>
  <si>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</si>
  <si>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</si>
  <si>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</si>
  <si>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</si>
  <si>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</si>
  <si>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</si>
  <si>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</si>
  <si>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</si>
  <si>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</si>
  <si>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</si>
  <si>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</si>
  <si>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</si>
  <si>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</si>
  <si>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</si>
  <si>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</si>
  <si>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</si>
  <si>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</si>
  <si>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</si>
  <si>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</si>
  <si>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</si>
  <si>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</si>
  <si>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</si>
  <si>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</si>
  <si>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</si>
  <si>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</si>
  <si>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</si>
  <si>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</si>
  <si>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</si>
  <si>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</si>
  <si>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</si>
  <si>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</si>
  <si>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</si>
  <si>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</si>
  <si>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</si>
  <si>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</si>
  <si>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</si>
  <si>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</si>
  <si>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</si>
  <si>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</si>
  <si>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</si>
  <si>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</si>
  <si>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</si>
  <si>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</si>
  <si>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</si>
  <si>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</si>
  <si>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</si>
  <si>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</si>
  <si>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</si>
  <si>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</si>
  <si>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</si>
  <si>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</si>
  <si>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</si>
  <si>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</si>
  <si>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</si>
  <si>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</si>
  <si>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</si>
  <si>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</si>
  <si>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</si>
  <si>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</si>
  <si>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</si>
  <si>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</si>
  <si>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</si>
  <si>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</si>
  <si>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</si>
  <si>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</si>
  <si>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</si>
  <si>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</si>
  <si>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</si>
  <si>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</si>
  <si>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</si>
  <si>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</si>
  <si>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</si>
  <si>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</si>
  <si>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</si>
  <si>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</si>
  <si>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</si>
  <si>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</si>
  <si>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</si>
  <si>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</si>
  <si>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</si>
  <si>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</si>
  <si>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</si>
  <si>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</si>
  <si>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</si>
  <si>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</si>
  <si>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</si>
  <si>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</si>
  <si>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</si>
  <si>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</si>
  <si>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</si>
  <si>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</si>
  <si>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</si>
  <si>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</si>
  <si>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</si>
  <si>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</si>
  <si>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</si>
  <si>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</si>
  <si>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</si>
  <si>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</si>
  <si>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</si>
  <si>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</si>
  <si>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</si>
  <si>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</si>
  <si>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</si>
  <si>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</si>
  <si>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</si>
  <si>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</si>
  <si>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</si>
  <si>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</si>
  <si>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</si>
  <si>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</si>
  <si>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</si>
  <si>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</si>
  <si>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</si>
  <si>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</si>
  <si>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</si>
  <si>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</si>
  <si>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</si>
  <si>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</si>
  <si>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</si>
  <si>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</si>
  <si>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</si>
  <si>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</si>
  <si>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</si>
  <si>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</si>
  <si>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</si>
  <si>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</si>
  <si>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</si>
  <si>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</si>
  <si>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</si>
  <si>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</si>
  <si>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</si>
  <si>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</si>
  <si>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</si>
  <si>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</si>
  <si>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</si>
  <si>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</si>
  <si>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</si>
  <si>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</si>
  <si>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</si>
  <si>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</si>
  <si>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</si>
  <si>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</si>
  <si>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</si>
  <si>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</si>
  <si>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</si>
  <si>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</si>
  <si>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</si>
  <si>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</si>
  <si>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</si>
  <si>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</si>
  <si>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</si>
  <si>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</si>
  <si>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</si>
  <si>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</si>
  <si>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</si>
  <si>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</si>
  <si>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</si>
  <si>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</si>
  <si>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</si>
  <si>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</si>
  <si>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</si>
  <si>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</si>
  <si>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</si>
  <si>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</si>
  <si>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</si>
  <si>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</si>
  <si>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</si>
  <si>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</si>
  <si>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</si>
  <si>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</si>
  <si>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</si>
  <si>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</si>
  <si>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</si>
  <si>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</si>
  <si>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</si>
  <si>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</si>
  <si>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</si>
  <si>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</si>
  <si>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</si>
  <si>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</si>
  <si>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</si>
  <si>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</si>
  <si>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</si>
  <si>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</si>
  <si>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</si>
  <si>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</si>
  <si>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</si>
  <si>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</si>
  <si>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</si>
  <si>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</si>
  <si>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</si>
  <si>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</si>
  <si>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</si>
  <si>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</si>
  <si>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</si>
  <si>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</si>
  <si>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</si>
  <si>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</si>
  <si>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</si>
  <si>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</si>
  <si>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</si>
  <si>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</si>
  <si>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</si>
  <si>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</si>
  <si>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</si>
  <si>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</si>
  <si>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</si>
  <si>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</si>
  <si>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</si>
  <si>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</si>
  <si>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</si>
  <si>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</si>
  <si>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</si>
  <si>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</si>
  <si>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</si>
  <si>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</si>
  <si>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</si>
  <si>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</si>
  <si>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</si>
  <si>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</si>
  <si>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</si>
  <si>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</si>
  <si>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</si>
  <si>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</si>
  <si>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</si>
  <si>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</si>
  <si>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</si>
  <si>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</si>
  <si>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</si>
  <si>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</si>
  <si>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</si>
  <si>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</si>
  <si>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</si>
  <si>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</si>
  <si>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</si>
  <si>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</si>
  <si>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</si>
  <si>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</si>
  <si>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</si>
  <si>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</si>
  <si>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</si>
  <si>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</si>
  <si>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</si>
  <si>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</si>
  <si>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</si>
  <si>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</si>
  <si>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</si>
  <si>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</si>
  <si>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</si>
  <si>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</si>
  <si>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</si>
  <si>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</si>
  <si>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</si>
  <si>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</si>
  <si>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</si>
  <si>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</si>
  <si>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</si>
  <si>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</si>
  <si>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</si>
  <si>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</si>
  <si>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</si>
  <si>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</si>
  <si>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</si>
  <si>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</si>
  <si>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</si>
  <si>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</si>
  <si>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</si>
  <si>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</si>
  <si>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</si>
  <si>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</si>
  <si>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</si>
  <si>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</si>
  <si>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</si>
  <si>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</si>
  <si>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</si>
  <si>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</si>
  <si>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</si>
  <si>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</si>
  <si>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</si>
  <si>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</si>
  <si>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</si>
  <si>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</si>
  <si>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</si>
  <si>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</si>
  <si>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</si>
  <si>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</si>
  <si>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</si>
  <si>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</si>
  <si>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</si>
  <si>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</si>
  <si>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</si>
  <si>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</si>
  <si>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</si>
  <si>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</si>
  <si>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</si>
  <si>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</si>
  <si>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</si>
  <si>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</si>
  <si>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</si>
  <si>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</si>
  <si>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</si>
  <si>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</si>
  <si>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</si>
  <si>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</si>
  <si>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</si>
  <si>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</si>
  <si>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</si>
  <si>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</si>
  <si>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</si>
  <si>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</si>
  <si>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</si>
  <si>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</si>
  <si>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</si>
  <si>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</si>
  <si>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</si>
  <si>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</si>
  <si>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</si>
  <si>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</si>
  <si>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</si>
  <si>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</si>
  <si>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</si>
  <si>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</si>
  <si>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</si>
  <si>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</si>
  <si>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</si>
  <si>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</si>
  <si>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</si>
  <si>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</si>
  <si>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</si>
  <si>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</si>
  <si>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</si>
  <si>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</si>
  <si>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</si>
  <si>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</si>
  <si>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</si>
  <si>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</si>
  <si>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</si>
  <si>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</si>
  <si>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</si>
  <si>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</si>
  <si>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</si>
  <si>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</si>
  <si>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</si>
  <si>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</si>
  <si>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</si>
  <si>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</si>
  <si>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</si>
  <si>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</si>
  <si>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</si>
  <si>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</si>
  <si>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</si>
  <si>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</si>
  <si>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</si>
  <si>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</si>
  <si>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</si>
  <si>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</si>
  <si>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</si>
  <si>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</si>
  <si>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</si>
  <si>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</si>
  <si>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</si>
  <si>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</si>
  <si>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</si>
  <si>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</si>
  <si>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</si>
  <si>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</si>
  <si>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</si>
  <si>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</si>
  <si>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</si>
  <si>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</si>
  <si>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</si>
  <si>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</si>
  <si>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</si>
  <si>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</si>
  <si>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</si>
  <si>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</si>
  <si>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</si>
  <si>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</si>
  <si>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</si>
  <si>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</si>
  <si>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</si>
  <si>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</si>
  <si>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</si>
  <si>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</si>
  <si>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</si>
  <si>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</si>
  <si>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</si>
  <si>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</si>
  <si>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</si>
  <si>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</si>
  <si>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</si>
  <si>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</si>
  <si>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</si>
  <si>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</si>
  <si>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</si>
  <si>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</si>
  <si>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</si>
  <si>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</si>
  <si>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</si>
  <si>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</si>
  <si>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</si>
  <si>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</si>
  <si>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</si>
  <si>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</si>
  <si>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</si>
  <si>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</si>
  <si>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</si>
  <si>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</si>
  <si>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</si>
  <si>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</si>
  <si>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</si>
  <si>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</si>
  <si>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</si>
  <si>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</si>
  <si>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</si>
  <si>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</si>
  <si>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</si>
  <si>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</si>
  <si>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</si>
  <si>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</si>
  <si>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</si>
  <si>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</si>
  <si>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</si>
  <si>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</si>
  <si>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</si>
  <si>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</si>
  <si>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</si>
  <si>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</si>
  <si>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</si>
  <si>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</si>
  <si>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</si>
  <si>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</si>
  <si>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</si>
  <si>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</si>
  <si>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</si>
  <si>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</si>
  <si>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</si>
  <si>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</si>
  <si>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</si>
  <si>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</si>
  <si>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</si>
  <si>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</si>
  <si>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</si>
  <si>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</si>
  <si>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</si>
  <si>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</si>
  <si>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</si>
  <si>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</si>
  <si>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</si>
  <si>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</si>
  <si>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</si>
  <si>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</si>
  <si>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</si>
  <si>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</si>
  <si>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</si>
  <si>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</si>
  <si>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</si>
  <si>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</si>
  <si>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</si>
  <si>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</si>
  <si>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</si>
  <si>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</si>
  <si>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</si>
  <si>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</si>
  <si>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</si>
  <si>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</si>
  <si>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</si>
  <si>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</si>
  <si>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</si>
  <si>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</si>
  <si>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</si>
  <si>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</si>
  <si>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</si>
  <si>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</si>
  <si>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</si>
  <si>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</si>
  <si>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</si>
  <si>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</si>
  <si>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</si>
  <si>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</si>
  <si>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</si>
  <si>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</si>
  <si>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</si>
  <si>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</si>
  <si>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</si>
  <si>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</si>
  <si>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</si>
  <si>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</si>
  <si>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</si>
  <si>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</si>
  <si>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</si>
  <si>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</si>
  <si>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</si>
  <si>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</si>
  <si>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</si>
  <si>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</si>
  <si>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</si>
  <si>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</si>
  <si>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</si>
  <si>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</si>
  <si>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</si>
  <si>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</si>
  <si>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</si>
  <si>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</si>
  <si>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</si>
  <si>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</si>
  <si>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</si>
  <si>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</si>
  <si>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</si>
  <si>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</si>
  <si>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</si>
  <si>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</si>
  <si>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</si>
  <si>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</si>
  <si>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</si>
  <si>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</si>
  <si>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</si>
  <si>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</si>
  <si>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</si>
  <si>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</si>
  <si>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</si>
  <si>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</si>
  <si>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</si>
  <si>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</si>
  <si>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</si>
  <si>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</si>
  <si>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</si>
  <si>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</si>
  <si>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</si>
  <si>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</si>
  <si>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</si>
  <si>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</si>
  <si>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</si>
  <si>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</si>
  <si>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</si>
  <si>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</si>
  <si>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</si>
  <si>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</si>
  <si>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</si>
  <si>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</si>
  <si>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</si>
  <si>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</si>
  <si>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</si>
  <si>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</si>
  <si>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</si>
  <si>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</si>
  <si>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</si>
  <si>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</si>
  <si>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</si>
  <si>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</si>
  <si>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</si>
  <si>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</si>
  <si>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</si>
  <si>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</si>
  <si>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</si>
  <si>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</si>
  <si>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</si>
  <si>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</si>
  <si>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</si>
  <si>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</si>
  <si>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</si>
  <si>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</si>
  <si>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</si>
  <si>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</si>
  <si>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</si>
  <si>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</si>
  <si>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</si>
  <si>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</si>
  <si>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</si>
  <si>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</si>
  <si>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</si>
  <si>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</si>
  <si>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</si>
  <si>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</si>
  <si>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</si>
  <si>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</si>
  <si>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</si>
  <si>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</si>
  <si>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</si>
  <si>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</si>
  <si>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</si>
  <si>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</si>
  <si>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</si>
  <si>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</si>
  <si>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</si>
  <si>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</si>
  <si>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</si>
  <si>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</si>
  <si>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</si>
  <si>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</si>
  <si>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</si>
  <si>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</si>
  <si>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</si>
  <si>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</si>
  <si>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</si>
  <si>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</si>
  <si>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</si>
  <si>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</si>
  <si>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</si>
  <si>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</si>
  <si>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</si>
  <si>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</si>
  <si>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</si>
  <si>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</si>
  <si>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</si>
  <si>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</si>
  <si>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</si>
  <si>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</si>
  <si>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</si>
  <si>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</si>
  <si>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</si>
  <si>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</si>
  <si>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</si>
  <si>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</si>
  <si>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</si>
  <si>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</si>
  <si>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</si>
  <si>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</si>
  <si>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</si>
  <si>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</si>
  <si>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</si>
  <si>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</si>
  <si>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</si>
  <si>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</si>
  <si>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</si>
  <si>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</si>
  <si>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</si>
  <si>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</si>
  <si>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</si>
  <si>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</si>
  <si>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</si>
  <si>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</si>
  <si>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</si>
  <si>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</si>
  <si>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</si>
  <si>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</si>
  <si>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</si>
  <si>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</si>
  <si>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</si>
  <si>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</si>
  <si>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</si>
  <si>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</si>
  <si>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</si>
  <si>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</si>
  <si>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</si>
  <si>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</si>
  <si>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</si>
  <si>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</si>
  <si>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</si>
  <si>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</si>
  <si>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</si>
  <si>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</si>
  <si>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</si>
  <si>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</si>
  <si>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</si>
  <si>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</si>
  <si>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</si>
  <si>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</si>
  <si>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</si>
  <si>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</si>
  <si>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</si>
  <si>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</si>
  <si>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</si>
  <si>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</si>
  <si>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</si>
  <si>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</si>
  <si>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</si>
  <si>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</si>
  <si>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</si>
  <si>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</si>
  <si>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</si>
  <si>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</si>
  <si>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</si>
  <si>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</si>
  <si>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</si>
  <si>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</si>
  <si>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</si>
  <si>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</si>
  <si>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</si>
  <si>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</si>
  <si>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</si>
  <si>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</si>
  <si>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</si>
  <si>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</si>
  <si>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</si>
  <si>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</si>
  <si>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</si>
  <si>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</si>
  <si>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</si>
  <si>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</si>
  <si>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</si>
  <si>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</si>
  <si>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</si>
  <si>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</si>
  <si>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</si>
  <si>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</si>
  <si>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</si>
  <si>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</si>
  <si>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</si>
  <si>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</si>
  <si>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</si>
  <si>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</si>
  <si>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</si>
  <si>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</si>
  <si>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</si>
  <si>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</si>
  <si>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</si>
  <si>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</si>
  <si>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</si>
  <si>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</si>
  <si>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</si>
  <si>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</si>
  <si>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</si>
  <si>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</si>
  <si>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</si>
  <si>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</si>
  <si>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</si>
  <si>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</si>
  <si>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</si>
  <si>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</si>
  <si>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</si>
  <si>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</si>
  <si>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</si>
  <si>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</si>
  <si>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</si>
  <si>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</si>
  <si>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</si>
  <si>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</si>
  <si>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</si>
  <si>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</si>
  <si>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</si>
  <si>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</si>
  <si>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</si>
  <si>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</si>
  <si>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</si>
  <si>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</si>
  <si>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</si>
  <si>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</si>
  <si>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</si>
  <si>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</si>
  <si>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</si>
  <si>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</si>
  <si>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</si>
  <si>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</si>
  <si>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</si>
  <si>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</si>
  <si>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</si>
  <si>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</si>
  <si>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</si>
  <si>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</si>
  <si>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</si>
  <si>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</si>
  <si>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</si>
  <si>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</si>
  <si>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</si>
  <si>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</si>
  <si>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</si>
  <si>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</si>
  <si>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</si>
  <si>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</si>
  <si>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</si>
  <si>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</si>
  <si>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</si>
  <si>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</si>
  <si>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</si>
  <si>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</si>
  <si>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</si>
  <si>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</si>
  <si>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</si>
  <si>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</si>
  <si>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</si>
  <si>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</si>
  <si>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</si>
  <si>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</si>
  <si>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</si>
  <si>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</si>
  <si>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</si>
  <si>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</si>
  <si>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</si>
  <si>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</si>
  <si>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</si>
  <si>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</si>
  <si>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</si>
  <si>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</si>
  <si>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</si>
  <si>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</si>
  <si>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</si>
  <si>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</si>
  <si>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SK Hynix system ic.</t>
    <phoneticPr fontId="84" type="noConversion"/>
  </si>
  <si>
    <t>702 Zhide Rd, Xinwu District Wuxi, Jiangsu China</t>
    <phoneticPr fontId="84" type="noConversion"/>
  </si>
  <si>
    <t>TL</t>
    <phoneticPr fontId="84" type="noConversion"/>
  </si>
  <si>
    <t>https://www.nmm.jx-group.co.jp/english/company/purchase/supply.html</t>
    <phoneticPr fontId="84" type="noConversion"/>
  </si>
  <si>
    <t>We have requested our direct suppliers to get audited by an independent third party audit program.</t>
    <phoneticPr fontId="84" type="noConversion"/>
  </si>
  <si>
    <t>Niihama Nickel Refinery, Sumitomo Metal Mining</t>
    <phoneticPr fontId="84" type="noConversion"/>
  </si>
  <si>
    <t>5-1, Nishibara-cho 3-chome</t>
    <rPh sb="0" eb="26">
      <t>ﾆｼﾊﾗﾁｮｳﾁｮｳﾒ</t>
    </rPh>
    <phoneticPr fontId="78" type="noConversion"/>
  </si>
  <si>
    <t>Niihama</t>
    <rPh sb="0" eb="7">
      <t>ﾆｲﾊﾏｼ</t>
    </rPh>
    <phoneticPr fontId="78" type="noConversion"/>
  </si>
  <si>
    <t>Ehime</t>
    <rPh sb="0" eb="5">
      <t>ｴﾋﾒｹﾝ</t>
    </rPh>
    <phoneticPr fontId="78" type="noConversion"/>
  </si>
  <si>
    <t>Yasufumi Kuwayama</t>
  </si>
  <si>
    <t>Kinzoku_Responsible_Cobalt@smm-g.com</t>
  </si>
  <si>
    <t>Nikkelverk Refinery</t>
  </si>
  <si>
    <t>Vesterveien 31</t>
  </si>
  <si>
    <t>morten.tolfsen@glencore.no</t>
    <phoneticPr fontId="84" type="noConversion"/>
  </si>
  <si>
    <t>Morten Tolfsen</t>
    <phoneticPr fontId="84" type="noConversion"/>
  </si>
  <si>
    <t>200mm wafer</t>
    <phoneticPr fontId="84" type="noConversion"/>
  </si>
  <si>
    <t>Lexie</t>
    <phoneticPr fontId="84" type="noConversion"/>
  </si>
  <si>
    <t>skhysi.8302189@sk.com</t>
    <phoneticPr fontId="84" type="noConversion"/>
  </si>
  <si>
    <t>86 510 8192 5330</t>
    <phoneticPr fontId="84" type="noConversion"/>
  </si>
  <si>
    <t>skhysi.8302189@sk.com</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</si>
</sst>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 #,##0_-;\-* #,##0_-;_-* &quot;-&quot;_-;_-@_-"/>
    <numFmt numFmtId="177" formatCode="_-* #,##0.00_-;\-* #,##0.00_-;_-* &quot;-&quot;??_-;_-@_-"/>
    <numFmt numFmtId="178" formatCode="_(&quot;$&quot;* #,##0_);_(&quot;$&quot;* \(#,##0\);_(&quot;$&quot;* &quot;-&quot;_);_(@_)"/>
    <numFmt numFmtId="179" formatCode="_(* #,##0_);_(* \(#,##0\);_(* &quot;-&quot;_);_(@_)"/>
    <numFmt numFmtId="180" formatCode="_(&quot;$&quot;* #,##0.00_);_(&quot;$&quot;* \(#,##0.00\);_(&quot;$&quot;* &quot;-&quot;??_);_(@_)"/>
    <numFmt numFmtId="181" formatCode="_(* #,##0.00_);_(* \(#,##0.00\);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16">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80" fontId="4" fillId="0" borderId="0" applyFont="0" applyFill="0" applyBorder="0" applyAlignment="0" applyProtection="0"/>
    <xf numFmtId="178" fontId="4" fillId="0" borderId="0" applyFont="0" applyFill="0" applyBorder="0" applyAlignment="0" applyProtection="0"/>
    <xf numFmtId="181" fontId="4" fillId="0" borderId="0" applyFont="0" applyFill="0" applyBorder="0" applyAlignment="0" applyProtection="0"/>
    <xf numFmtId="179"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9" fontId="13" fillId="0" borderId="0" applyFont="0" applyFill="0" applyBorder="0" applyAlignment="0" applyProtection="0"/>
    <xf numFmtId="176" fontId="13" fillId="0" borderId="0" applyFont="0" applyFill="0" applyBorder="0" applyAlignment="0" applyProtection="0"/>
    <xf numFmtId="187"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1"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1"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1"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80"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0"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8" fontId="13" fillId="0" borderId="0" applyFont="0" applyFill="0" applyBorder="0" applyAlignment="0" applyProtection="0"/>
    <xf numFmtId="180"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0"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0"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0"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0"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40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5" fillId="45" borderId="56" xfId="829" applyNumberFormat="1" applyFill="1" applyBorder="1" applyAlignment="1" applyProtection="1">
      <alignment horizontal="left" vertical="center" wrapText="1"/>
      <protection locked="0"/>
    </xf>
    <xf numFmtId="49" fontId="115" fillId="45" borderId="11" xfId="829" applyNumberFormat="1" applyFill="1" applyBorder="1" applyAlignment="1" applyProtection="1">
      <alignment horizontal="left" vertical="center" wrapText="1"/>
      <protection locked="0"/>
    </xf>
    <xf numFmtId="49" fontId="115" fillId="45" borderId="33" xfId="829" applyNumberForma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着色 1" xfId="688" builtinId="30" customBuiltin="1"/>
    <cellStyle name="20% - 着色 2" xfId="692" builtinId="34" customBuiltin="1"/>
    <cellStyle name="20% - 着色 3" xfId="696" builtinId="38" customBuiltin="1"/>
    <cellStyle name="20% - 着色 4" xfId="700" builtinId="42" customBuiltin="1"/>
    <cellStyle name="20% - 着色 5" xfId="704" builtinId="46" customBuiltin="1"/>
    <cellStyle name="20% - 着色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着色 1" xfId="689" builtinId="31" customBuiltin="1"/>
    <cellStyle name="40% - 着色 2" xfId="693" builtinId="35" customBuiltin="1"/>
    <cellStyle name="40% - 着色 3" xfId="697" builtinId="39" customBuiltin="1"/>
    <cellStyle name="40% - 着色 4" xfId="701" builtinId="43" customBuiltin="1"/>
    <cellStyle name="40% - 着色 5" xfId="705" builtinId="47" customBuiltin="1"/>
    <cellStyle name="40% - 着色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着色 1" xfId="690" builtinId="32" customBuiltin="1"/>
    <cellStyle name="60% - 着色 2" xfId="694" builtinId="36" customBuiltin="1"/>
    <cellStyle name="60% - 着色 3" xfId="698" builtinId="40" customBuiltin="1"/>
    <cellStyle name="60% - 着色 4" xfId="702" builtinId="44" customBuiltin="1"/>
    <cellStyle name="60% - 着色 5" xfId="706" builtinId="48" customBuiltin="1"/>
    <cellStyle name="60% - 着色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超链接" xfId="829" builtinId="8"/>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适中" xfId="678" builtinId="28" customBuiltin="1"/>
    <cellStyle name="输出" xfId="680" builtinId="21" customBuiltin="1"/>
    <cellStyle name="输入" xfId="679" builtinId="20" customBuiltin="1"/>
    <cellStyle name="一般 7" xfId="593"/>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표준 2" xfId="592"/>
  </cellStyles>
  <dxfs count="105">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ont>
        <color indexed="10"/>
      </font>
    </dxf>
    <dxf>
      <fill>
        <patternFill patternType="solid">
          <bgColor rgb="FFFF0000"/>
        </patternFill>
      </fill>
    </dxf>
    <dxf>
      <fill>
        <patternFill patternType="solid">
          <bgColor indexed="13"/>
        </patternFill>
      </fill>
    </dxf>
    <dxf>
      <font>
        <color auto="1"/>
      </font>
      <fill>
        <patternFill patternType="solid">
          <bgColor indexed="10"/>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indexed="13"/>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8100267/AppData/Local/Microsoft/Windows/INetCache/Content.Outlook/SW5Y4UDU/RMI_EMRT_1.2_JX%20Metals%20Corpor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CobaltAnhui Hanrui New Material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CobaltEti Bakir A.S</v>
          </cell>
        </row>
        <row r="17">
          <cell r="J17" t="str">
            <v>CobaltEti Bakır A.S</v>
          </cell>
        </row>
        <row r="18">
          <cell r="J18" t="str">
            <v>CobaltEti Bakır A.Ş</v>
          </cell>
        </row>
        <row r="19">
          <cell r="J19" t="str">
            <v>CobaltFairsky Industrial Co., Limited</v>
          </cell>
        </row>
        <row r="20">
          <cell r="J20" t="str">
            <v>CobaltFort Saskatchewan Metals Facility</v>
          </cell>
        </row>
        <row r="21">
          <cell r="J21" t="str">
            <v>CobaltFreeport Kokkola</v>
          </cell>
        </row>
        <row r="22">
          <cell r="J22" t="str">
            <v>CobaltFujian Evergreen New Energy Technology Co.</v>
          </cell>
        </row>
        <row r="23">
          <cell r="J23" t="str">
            <v>CobaltGangzhou Yi Hao Umicore Industry Co.</v>
          </cell>
        </row>
        <row r="24">
          <cell r="J24" t="str">
            <v>CobaltGanzhou Highpower Technology Co., Ltd.</v>
          </cell>
        </row>
        <row r="25">
          <cell r="J25" t="str">
            <v>CobaltGanzhou Tengyuan Cobalt New Material Co., Ltd.</v>
          </cell>
        </row>
        <row r="26">
          <cell r="J26" t="str">
            <v>CobaltGem (Jiangsu) Cobalt Industry Co., Ltd.</v>
          </cell>
        </row>
        <row r="27">
          <cell r="J27" t="str">
            <v>CobaltGlencore Nikkelverk Refinery</v>
          </cell>
        </row>
        <row r="28">
          <cell r="J28" t="str">
            <v>CobaltGuangdong Fangyuan Environment Co., Ltd.</v>
          </cell>
        </row>
        <row r="29">
          <cell r="J29" t="str">
            <v>CobaltGuangdong Jiana Energy Technology Co., Ltd.</v>
          </cell>
        </row>
        <row r="30">
          <cell r="J30" t="str">
            <v>CobaltGuangxi Yinyi Advanced Material Co., Ltd.</v>
          </cell>
        </row>
        <row r="31">
          <cell r="J31" t="str">
            <v>CobaltGuizhou CNGR Resource Recycling Industry Development Co., Ltd.</v>
          </cell>
        </row>
        <row r="32">
          <cell r="J32" t="str">
            <v>CobaltGuizhou Red Star Electronic Material Co., Ltd.</v>
          </cell>
        </row>
        <row r="33">
          <cell r="J33" t="str">
            <v>CobaltHarima Refinery</v>
          </cell>
        </row>
        <row r="34">
          <cell r="J34" t="str">
            <v>CobaltHarima Refinery, Sumitomo Metal Mining</v>
          </cell>
        </row>
        <row r="35">
          <cell r="J35" t="str">
            <v>CobaltHefei Rongjie Metal Technology Co., Ltd.</v>
          </cell>
        </row>
        <row r="36">
          <cell r="J36" t="str">
            <v>CobaltHunan Brunp Recycling Technology Co., Ltd.</v>
          </cell>
        </row>
        <row r="37">
          <cell r="J37" t="str">
            <v>CobaltHunan CNGR New Energy Science &amp; Technology Co., Ltd.</v>
          </cell>
        </row>
        <row r="38">
          <cell r="J38" t="str">
            <v>CobaltHunan Hina Advanced Material Co., Ltd.</v>
          </cell>
        </row>
        <row r="39">
          <cell r="J39" t="str">
            <v>CobaltHunan Jinxin New Material Holding Co., Ltd.</v>
          </cell>
        </row>
        <row r="40">
          <cell r="J40" t="str">
            <v>CobaltHunan Jinxin New Materials Co., Ltd.</v>
          </cell>
        </row>
        <row r="41">
          <cell r="J41" t="str">
            <v>CobaltHunan Shiji Yintian New Material Co., Ltd.</v>
          </cell>
        </row>
        <row r="42">
          <cell r="J42" t="str">
            <v>CobaltHunan Yacheng New Materials Co., Ltd.</v>
          </cell>
        </row>
        <row r="43">
          <cell r="J43" t="str">
            <v>CobaltHunan Zoomwe New Energy Science &amp; Technology Co., Ltd.</v>
          </cell>
        </row>
        <row r="44">
          <cell r="J44" t="str">
            <v>CobaltICoNiChem</v>
          </cell>
        </row>
        <row r="45">
          <cell r="J45" t="str">
            <v>CobaltJiana</v>
          </cell>
        </row>
        <row r="46">
          <cell r="J46" t="str">
            <v>CobaltJiangsu Cobalt Nickel Metal (KLK)</v>
          </cell>
        </row>
        <row r="47">
          <cell r="J47" t="str">
            <v>CobaltJiangsu KLK Cobalt Nickel Metal Co., Ltd.</v>
          </cell>
        </row>
        <row r="48">
          <cell r="J48" t="str">
            <v>CobaltJiangsu Xiongfeng Technology Co., Ltd.</v>
          </cell>
        </row>
        <row r="49">
          <cell r="J49" t="str">
            <v>CobaltJiangxi Jiangwu Cobalt industrial Co., Ltd.</v>
          </cell>
        </row>
        <row r="50">
          <cell r="J50" t="str">
            <v>CobaltJiangxi Miracle Golden Tiger Cobalt Co. Ltd.</v>
          </cell>
        </row>
        <row r="51">
          <cell r="J51" t="str">
            <v>CobaltJiangxi Rui da Xinnengyuan Technology Co., Ltd.</v>
          </cell>
        </row>
        <row r="52">
          <cell r="J52" t="str">
            <v>CobaltJingmen GEM Co., Ltd.</v>
          </cell>
        </row>
        <row r="53">
          <cell r="J53" t="str">
            <v>CobaltJSC Kolskaya Mining and Metallurgical Company (Kola MMC)</v>
          </cell>
        </row>
        <row r="54">
          <cell r="J54" t="str">
            <v>CobaltKamoto Copper Company</v>
          </cell>
        </row>
        <row r="55">
          <cell r="J55" t="str">
            <v>CobaltKasombo Minerals (SPRL) - MIKAS Huayou</v>
          </cell>
        </row>
        <row r="56">
          <cell r="J56" t="str">
            <v>CobaltKisanfu</v>
          </cell>
        </row>
        <row r="57">
          <cell r="J57" t="str">
            <v>CobaltKisanfu Mining (Kimin)</v>
          </cell>
        </row>
        <row r="58">
          <cell r="J58" t="str">
            <v>CobaltKola Mining and Metallurgical Company</v>
          </cell>
        </row>
        <row r="59">
          <cell r="J59" t="str">
            <v>CobaltKolwezi Tailings (KMT, aka Kingamyambo Musonoi Tailings)</v>
          </cell>
        </row>
        <row r="60">
          <cell r="J60" t="str">
            <v>CobaltLa Compagnie de Traitement des Rejets de Kingamyambo S.A. (Metalkol S.A.)</v>
          </cell>
        </row>
        <row r="61">
          <cell r="J61" t="str">
            <v>CobaltLa Miniere de Kambove</v>
          </cell>
        </row>
        <row r="62">
          <cell r="J62" t="str">
            <v>CobaltLa Miniere de Kasombo</v>
          </cell>
        </row>
        <row r="63">
          <cell r="J63" t="str">
            <v>CobaltLA MINIERE DE KASOMBO SAS</v>
          </cell>
        </row>
        <row r="64">
          <cell r="J64" t="str">
            <v>CobaltLanzhou Jinchuan Advanced Materials Technology Co., Ltd.</v>
          </cell>
        </row>
        <row r="65">
          <cell r="J65" t="str">
            <v>CobaltLianyou Metals Co., Ltd.</v>
          </cell>
        </row>
        <row r="66">
          <cell r="J66" t="str">
            <v>CobaltLLC Vostok</v>
          </cell>
        </row>
        <row r="67">
          <cell r="J67" t="str">
            <v>CobaltLubumbashi (Mine de L’Etoile)</v>
          </cell>
        </row>
        <row r="68">
          <cell r="J68" t="str">
            <v>CobaltLuilu Metallurgical Plant</v>
          </cell>
        </row>
        <row r="69">
          <cell r="J69" t="str">
            <v>CobaltMaolian</v>
          </cell>
        </row>
        <row r="70">
          <cell r="J70" t="str">
            <v>CobaltMechema Chemicals (Thailand) Co., Ltd.</v>
          </cell>
        </row>
        <row r="71">
          <cell r="J71" t="str">
            <v>CobaltMechema Chemicals shang-yu</v>
          </cell>
        </row>
        <row r="72">
          <cell r="J72" t="str">
            <v>CobaltMechema Korea, Co., Ltd.</v>
          </cell>
        </row>
        <row r="73">
          <cell r="J73" t="str">
            <v>CobaltMechema Taiwan Plant 1</v>
          </cell>
        </row>
        <row r="74">
          <cell r="J74" t="str">
            <v>CobaltMechema Taiwan Plant 2</v>
          </cell>
        </row>
        <row r="75">
          <cell r="J75" t="str">
            <v>CobaltMETAL MINES SARL</v>
          </cell>
        </row>
        <row r="76">
          <cell r="J76" t="str">
            <v>CobaltMetalkol</v>
          </cell>
        </row>
        <row r="77">
          <cell r="J77" t="str">
            <v>CobaltMIKAS</v>
          </cell>
        </row>
        <row r="78">
          <cell r="J78" t="str">
            <v>CobaltMinara Resources Pty</v>
          </cell>
        </row>
        <row r="79">
          <cell r="J79" t="str">
            <v>CobaltMinara Resources Pty Ltd.</v>
          </cell>
        </row>
        <row r="80">
          <cell r="J80" t="str">
            <v>CobaltMine de Bou-Azzer</v>
          </cell>
        </row>
        <row r="81">
          <cell r="J81" t="str">
            <v>CobaltMKM - La Miniere de Kalumbwe Myunga</v>
          </cell>
        </row>
        <row r="82">
          <cell r="J82" t="str">
            <v>CobaltMKM - La Minière de Kalumbwe Myunga</v>
          </cell>
        </row>
        <row r="83">
          <cell r="J83" t="str">
            <v>CobaltMurrin Murrin Nickel Cobalt Plant</v>
          </cell>
        </row>
        <row r="84">
          <cell r="J84" t="str">
            <v>CobaltMutanda Mining SPRL</v>
          </cell>
        </row>
        <row r="85">
          <cell r="J85" t="str">
            <v>CobaltNadezhda Metallurgical Plant (named after B.I. Kolesnikov) of the Polar Division of PJSC MMC Norilsk Nickel</v>
          </cell>
        </row>
        <row r="86">
          <cell r="J86" t="str">
            <v>CobaltNadezhda Metallurgical Plant of MMC Norilsk Nickel's Polar Division</v>
          </cell>
        </row>
        <row r="87">
          <cell r="J87" t="str">
            <v>CobaltNam Viet Cromit Joint Stock Company</v>
          </cell>
        </row>
        <row r="88">
          <cell r="J88" t="str">
            <v>CobaltNan Viet Ferrochrome Co., Ltd.</v>
          </cell>
        </row>
        <row r="89">
          <cell r="J89" t="str">
            <v>CobaltNanjing Hanrui Cobalt</v>
          </cell>
        </row>
        <row r="90">
          <cell r="J90" t="str">
            <v>CobaltNantong Xinwei</v>
          </cell>
        </row>
        <row r="91">
          <cell r="J91" t="str">
            <v>CobaltNantong Xinwei Nickel Cobalt Technology Development Co., Ltd.</v>
          </cell>
        </row>
        <row r="92">
          <cell r="J92" t="str">
            <v>CobaltNew Era Group Zhejiang Zhongneng Cycle Technology Co., Ltd.</v>
          </cell>
        </row>
        <row r="93">
          <cell r="J93" t="str">
            <v>CobaltNew Providence Metals Marketing Inc.</v>
          </cell>
        </row>
        <row r="94">
          <cell r="J94" t="str">
            <v>CobaltNiihama Nickel and Cobalt Facility</v>
          </cell>
        </row>
        <row r="95">
          <cell r="J95" t="str">
            <v>CobaltNiihama Nickel Refinery</v>
          </cell>
        </row>
        <row r="96">
          <cell r="J96" t="str">
            <v>CobaltNiihama Nickel Refinery, Sumitomo Metal Mining</v>
          </cell>
        </row>
        <row r="97">
          <cell r="J97" t="str">
            <v>CobaltNingbo Hubang New Material Co., Ltd.</v>
          </cell>
        </row>
        <row r="98">
          <cell r="J98" t="str">
            <v>CobaltNingbo Yanmen Chemical Co., Ltd.</v>
          </cell>
        </row>
        <row r="99">
          <cell r="J99" t="str">
            <v>CobaltNORILSK NICKEL HARJAVALTA OY</v>
          </cell>
        </row>
        <row r="100">
          <cell r="J100" t="str">
            <v>CobaltPort Colborne Refinery</v>
          </cell>
        </row>
        <row r="101">
          <cell r="J101" t="str">
            <v>CobaltPT Mechema Indonesia</v>
          </cell>
        </row>
        <row r="102">
          <cell r="J102" t="str">
            <v>CobaltQuzhou Huayou Cobalt New Material Co., Ltd.</v>
          </cell>
        </row>
        <row r="103">
          <cell r="J103" t="str">
            <v>CobaltRuashi</v>
          </cell>
        </row>
        <row r="104">
          <cell r="J104" t="str">
            <v>CobaltRuashi Mining SAS</v>
          </cell>
        </row>
        <row r="105">
          <cell r="J105" t="str">
            <v>CobaltSherritt</v>
          </cell>
        </row>
        <row r="106">
          <cell r="J106" t="str">
            <v>CobaltSOCIETE MINIERE DU KATANGA (SOMIKA SARL)</v>
          </cell>
        </row>
        <row r="107">
          <cell r="J107" t="str">
            <v>CobaltSociete pour le Traitment du Terril de Lubumbashi (STL)</v>
          </cell>
        </row>
        <row r="108">
          <cell r="J108" t="str">
            <v>CobaltSTE CONGO DONGFANG INTERNATIONAL MINING SAS</v>
          </cell>
        </row>
        <row r="109">
          <cell r="J109" t="str">
            <v>CobaltSumitomo Metal Mining</v>
          </cell>
        </row>
        <row r="110">
          <cell r="J110" t="str">
            <v>CobaltSungEel HiMetal Co., Ltd.</v>
          </cell>
        </row>
        <row r="111">
          <cell r="J111" t="str">
            <v>CobaltSungEel HiTech Co., Ltd.</v>
          </cell>
        </row>
        <row r="112">
          <cell r="J112" t="str">
            <v>CobaltTenke Fungrume Mining (TFM)</v>
          </cell>
        </row>
        <row r="113">
          <cell r="J113" t="str">
            <v>CobaltTenke Fungurume</v>
          </cell>
        </row>
        <row r="114">
          <cell r="J114" t="str">
            <v>CobaltTenke Fungurume Mining SA</v>
          </cell>
        </row>
        <row r="115">
          <cell r="J115" t="str">
            <v>CobaltThe Ambatovy</v>
          </cell>
        </row>
        <row r="116">
          <cell r="J116" t="str">
            <v>CobaltTianjin Maolian Science &amp; Technology Co., Ltd.</v>
          </cell>
        </row>
        <row r="117">
          <cell r="J117" t="str">
            <v>CobaltUmicore Finland Oy</v>
          </cell>
        </row>
        <row r="118">
          <cell r="J118" t="str">
            <v>CobaltUmicore Olen</v>
          </cell>
        </row>
        <row r="119">
          <cell r="J119" t="str">
            <v>CobaltVale – Long Harbour Processing Plant (LHPP)</v>
          </cell>
        </row>
        <row r="120">
          <cell r="J120" t="str">
            <v>CobaltVale New Caledonia</v>
          </cell>
        </row>
        <row r="121">
          <cell r="J121" t="str">
            <v>CobaltVale Nouvelle-Caledonie S.A.S</v>
          </cell>
        </row>
        <row r="122">
          <cell r="J122" t="str">
            <v>CobaltVital Materials Plant</v>
          </cell>
        </row>
        <row r="123">
          <cell r="J123" t="str">
            <v>CobaltVital Materials Workshop</v>
          </cell>
        </row>
        <row r="124">
          <cell r="J124" t="str">
            <v>CobaltW&amp;Q Metal Products Co., Limited</v>
          </cell>
        </row>
        <row r="125">
          <cell r="J125" t="str">
            <v>CobaltXiangtan Huacheng Nickel Cobalt New Material Co., Ltd.</v>
          </cell>
        </row>
        <row r="126">
          <cell r="J126" t="str">
            <v>CobaltXiongfeng</v>
          </cell>
        </row>
        <row r="127">
          <cell r="J127" t="str">
            <v>CobaltXTC New Energy Materials (Xiamen) LTD.</v>
          </cell>
        </row>
        <row r="128">
          <cell r="J128" t="str">
            <v>CobaltZhejiang Greatpower Cobalt Materials Co., Ltd.</v>
          </cell>
        </row>
        <row r="129">
          <cell r="J129" t="str">
            <v>CobaltZhejiang Huayou Cobalt Co., Ltd.</v>
          </cell>
        </row>
        <row r="130">
          <cell r="J130" t="str">
            <v>CobaltZhejiang Huayou Cobalt Company Limited</v>
          </cell>
        </row>
        <row r="131">
          <cell r="J131" t="str">
            <v>CobaltZhejiang New Era Zhongneng Technology Co., Ltd.</v>
          </cell>
        </row>
        <row r="132">
          <cell r="J132" t="str">
            <v>CobaltZhejiang Power New Energy Materials Co., Ltd.</v>
          </cell>
        </row>
        <row r="133">
          <cell r="J133" t="str">
            <v>CobaltZhejiang Zhongjin Greatpower Lithium-Battery Industrial Corporation Co., Ltd.</v>
          </cell>
        </row>
        <row r="134">
          <cell r="J134" t="str">
            <v>CobaltZhuhai Kelixin Metal Materials Co., Ltd.</v>
          </cell>
        </row>
        <row r="135">
          <cell r="J135" t="str">
            <v>CobaltSmelter not listed</v>
          </cell>
        </row>
        <row r="136">
          <cell r="J136" t="str">
            <v>CobaltSmelter not yet identified</v>
          </cell>
        </row>
        <row r="137">
          <cell r="J137" t="str">
            <v>MicaArctic Minerals, LLC</v>
          </cell>
        </row>
        <row r="138">
          <cell r="J138" t="str">
            <v>MicaDARUKA INTERNATIONAL</v>
          </cell>
        </row>
        <row r="139">
          <cell r="J139" t="str">
            <v>MicaDARUKA MINCHEM PVT.LTD</v>
          </cell>
        </row>
        <row r="140">
          <cell r="J140" t="str">
            <v>MicaDARUKA MINERALS</v>
          </cell>
        </row>
        <row r="141">
          <cell r="J141" t="str">
            <v>MicaG. K. INTERNATIONAL</v>
          </cell>
        </row>
        <row r="142">
          <cell r="J142" t="str">
            <v>MicaHEBEI LINGSHOU COUNTY ZHONGKE MINERAL POWDER CO., LTD.</v>
          </cell>
        </row>
        <row r="143">
          <cell r="J143" t="str">
            <v>MicaHunan Rongtai New Material Co., Ltd.</v>
          </cell>
        </row>
        <row r="144">
          <cell r="J144" t="str">
            <v>MicaImerys Canada, Inc.</v>
          </cell>
        </row>
        <row r="145">
          <cell r="J145" t="str">
            <v>MicaImerys Mica Kings Mountain, Inc.</v>
          </cell>
        </row>
        <row r="146">
          <cell r="J146" t="str">
            <v>MicaJSC “Sludyanaya Fabrika”</v>
          </cell>
        </row>
        <row r="147">
          <cell r="J147" t="str">
            <v>MicaLAXIM MINERALS CORPORATION</v>
          </cell>
        </row>
        <row r="148">
          <cell r="J148" t="str">
            <v>MicaMica Electrical Material (Luhe) Co., Ltd.</v>
          </cell>
        </row>
        <row r="149">
          <cell r="J149" t="str">
            <v>MicaMinerals i Derivats, S.A.</v>
          </cell>
        </row>
        <row r="150">
          <cell r="J150" t="str">
            <v>MicaMODI MICA ENTERPRISES</v>
          </cell>
        </row>
        <row r="151">
          <cell r="J151" t="str">
            <v>MicaNanjing Jinyun Mica Ltd.</v>
          </cell>
        </row>
        <row r="152">
          <cell r="J152" t="str">
            <v>MicaPachisia &amp; Co.</v>
          </cell>
        </row>
        <row r="153">
          <cell r="J153" t="str">
            <v>MicaSoutheastern Performance Minerals, LLC</v>
          </cell>
        </row>
        <row r="154">
          <cell r="J154" t="str">
            <v>MicaSUBLIME MICA EXPORTS</v>
          </cell>
        </row>
        <row r="155">
          <cell r="J155" t="str">
            <v>MicaThe Jai Mica Supply Co., PVT Ltd.</v>
          </cell>
        </row>
        <row r="156">
          <cell r="J156" t="str">
            <v>MicaThe JAI Mica Supply Company Limited</v>
          </cell>
        </row>
        <row r="157">
          <cell r="J157" t="str">
            <v>MicaVon Roll Brazil Ltd.</v>
          </cell>
        </row>
        <row r="158">
          <cell r="J158" t="str">
            <v>MicaVON ROLL BRAZIL LTDA</v>
          </cell>
        </row>
        <row r="159">
          <cell r="J159" t="str">
            <v>MicaVon Roll do Brasil Ltda</v>
          </cell>
        </row>
        <row r="160">
          <cell r="J160" t="str">
            <v>MicaYamaguchi Mica</v>
          </cell>
        </row>
        <row r="161">
          <cell r="J161" t="str">
            <v>MicaYamaguchi Mica Co., Ltd. Shinshiro Factory</v>
          </cell>
        </row>
        <row r="162">
          <cell r="J162" t="str">
            <v>MicaYamaguchi Mica Co., Ltd. Toyohashi Factory</v>
          </cell>
        </row>
        <row r="163">
          <cell r="J163" t="str">
            <v>MicaSmelter not listed</v>
          </cell>
        </row>
        <row r="164">
          <cell r="J164" t="str">
            <v>MicaSmelter not yet identified</v>
          </cell>
        </row>
      </sheetData>
      <sheetData sheetId="8" refreshError="1"/>
      <sheetData sheetId="9" refreshError="1"/>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Chandīgarh</v>
          </cell>
        </row>
        <row r="1999">
          <cell r="B1999" t="str">
            <v>Dādra and Nagar Haveli and Damān and Diu</v>
          </cell>
        </row>
        <row r="2000">
          <cell r="B2000" t="str">
            <v>Delhi</v>
          </cell>
        </row>
        <row r="2001">
          <cell r="B2001" t="str">
            <v>Jammu and Kashmīr</v>
          </cell>
        </row>
        <row r="2002">
          <cell r="B2002" t="str">
            <v>Ladākh</v>
          </cell>
        </row>
        <row r="2003">
          <cell r="B2003" t="str">
            <v>Lakshadweep</v>
          </cell>
        </row>
        <row r="2004">
          <cell r="B2004" t="str">
            <v>Puducherry</v>
          </cell>
        </row>
        <row r="2005">
          <cell r="B2005" t="str">
            <v>Andhra Pradesh</v>
          </cell>
        </row>
        <row r="2006">
          <cell r="B2006" t="str">
            <v>Arunāchal Pradesh</v>
          </cell>
        </row>
        <row r="2007">
          <cell r="B2007" t="str">
            <v>Assam</v>
          </cell>
        </row>
        <row r="2008">
          <cell r="B2008" t="str">
            <v>Bihār</v>
          </cell>
        </row>
        <row r="2009">
          <cell r="B2009" t="str">
            <v>Chhattīsgarh</v>
          </cell>
        </row>
        <row r="2010">
          <cell r="B2010" t="str">
            <v>Goa</v>
          </cell>
        </row>
        <row r="2011">
          <cell r="B2011" t="str">
            <v>Gujarāt</v>
          </cell>
        </row>
        <row r="2012">
          <cell r="B2012" t="str">
            <v>Himāchal Pradesh</v>
          </cell>
        </row>
        <row r="2013">
          <cell r="B2013" t="str">
            <v>Haryāna</v>
          </cell>
        </row>
        <row r="2014">
          <cell r="B2014" t="str">
            <v>Jhārkhand</v>
          </cell>
        </row>
        <row r="2015">
          <cell r="B2015" t="str">
            <v>Karnātaka</v>
          </cell>
        </row>
        <row r="2016">
          <cell r="B2016" t="str">
            <v>Kerala</v>
          </cell>
        </row>
        <row r="2017">
          <cell r="B2017" t="str">
            <v>Mahārāshtra</v>
          </cell>
        </row>
        <row r="2018">
          <cell r="B2018" t="str">
            <v>Meghālaya</v>
          </cell>
        </row>
        <row r="2019">
          <cell r="B2019" t="str">
            <v>Manipur</v>
          </cell>
        </row>
        <row r="2020">
          <cell r="B2020" t="str">
            <v>Madhya Pradesh</v>
          </cell>
        </row>
        <row r="2021">
          <cell r="B2021" t="str">
            <v>Mizoram</v>
          </cell>
        </row>
        <row r="2022">
          <cell r="B2022" t="str">
            <v>Nāgāland</v>
          </cell>
        </row>
        <row r="2023">
          <cell r="B2023" t="str">
            <v>Odisha</v>
          </cell>
        </row>
        <row r="2024">
          <cell r="B2024" t="str">
            <v>Punjab</v>
          </cell>
        </row>
        <row r="2025">
          <cell r="B2025" t="str">
            <v>Rājasthān</v>
          </cell>
        </row>
        <row r="2026">
          <cell r="B2026" t="str">
            <v>Sikkim</v>
          </cell>
        </row>
        <row r="2027">
          <cell r="B2027" t="str">
            <v>Telangāna</v>
          </cell>
        </row>
        <row r="2028">
          <cell r="B2028" t="str">
            <v>Tamil Nādu</v>
          </cell>
        </row>
        <row r="2029">
          <cell r="B2029" t="str">
            <v>Tripura</v>
          </cell>
        </row>
        <row r="2030">
          <cell r="B2030" t="str">
            <v>Uttar Pradesh</v>
          </cell>
        </row>
        <row r="2031">
          <cell r="B2031" t="str">
            <v>Uttarākhand</v>
          </cell>
        </row>
        <row r="2032">
          <cell r="B2032" t="str">
            <v>West Bengal</v>
          </cell>
        </row>
        <row r="2033">
          <cell r="B2033" t="str">
            <v>Al Anbār</v>
          </cell>
        </row>
        <row r="2034">
          <cell r="B2034" t="str">
            <v>Arbīl</v>
          </cell>
        </row>
        <row r="2035">
          <cell r="B2035" t="str">
            <v>Hewlêr</v>
          </cell>
        </row>
        <row r="2036">
          <cell r="B2036" t="str">
            <v>Al Başrah</v>
          </cell>
        </row>
        <row r="2037">
          <cell r="B2037" t="str">
            <v>Bābil</v>
          </cell>
        </row>
        <row r="2038">
          <cell r="B2038" t="str">
            <v>Baghdād</v>
          </cell>
        </row>
        <row r="2039">
          <cell r="B2039" t="str">
            <v>Dahūk</v>
          </cell>
        </row>
        <row r="2040">
          <cell r="B2040" t="str">
            <v>Dihok</v>
          </cell>
        </row>
        <row r="2041">
          <cell r="B2041" t="str">
            <v>Diyālá</v>
          </cell>
        </row>
        <row r="2042">
          <cell r="B2042" t="str">
            <v>Dhī Qār</v>
          </cell>
        </row>
        <row r="2043">
          <cell r="B2043" t="str">
            <v>Karbalā’</v>
          </cell>
        </row>
        <row r="2044">
          <cell r="B2044" t="str">
            <v>Kirkūk</v>
          </cell>
        </row>
        <row r="2045">
          <cell r="B2045" t="str">
            <v>Maysān</v>
          </cell>
        </row>
        <row r="2046">
          <cell r="B2046" t="str">
            <v>Al Muthanná</v>
          </cell>
        </row>
        <row r="2047">
          <cell r="B2047" t="str">
            <v>An Najaf</v>
          </cell>
        </row>
        <row r="2048">
          <cell r="B2048" t="str">
            <v>Nīnawá</v>
          </cell>
        </row>
        <row r="2049">
          <cell r="B2049" t="str">
            <v>Al Qādisīyah</v>
          </cell>
        </row>
        <row r="2050">
          <cell r="B2050" t="str">
            <v>Şalāḩ ad Dīn</v>
          </cell>
        </row>
        <row r="2051">
          <cell r="B2051" t="str">
            <v>As Sulaymānīyah</v>
          </cell>
        </row>
        <row r="2052">
          <cell r="B2052" t="str">
            <v>Slêmanî</v>
          </cell>
        </row>
        <row r="2053">
          <cell r="B2053" t="str">
            <v>Wāsiţ</v>
          </cell>
        </row>
        <row r="2054">
          <cell r="B2054" t="str">
            <v>Āz̄ārbāyjān-e Shārqī</v>
          </cell>
        </row>
        <row r="2055">
          <cell r="B2055" t="str">
            <v>Āz̄ārbāyjān-e Ghārbī</v>
          </cell>
        </row>
        <row r="2056">
          <cell r="B2056" t="str">
            <v>Ardabīl</v>
          </cell>
        </row>
        <row r="2057">
          <cell r="B2057" t="str">
            <v>Eşfahān</v>
          </cell>
        </row>
        <row r="2058">
          <cell r="B2058" t="str">
            <v>Īlām</v>
          </cell>
        </row>
        <row r="2059">
          <cell r="B2059" t="str">
            <v>Būshehr</v>
          </cell>
        </row>
        <row r="2060">
          <cell r="B2060" t="str">
            <v>Tehrān</v>
          </cell>
        </row>
        <row r="2061">
          <cell r="B2061" t="str">
            <v>Chahār Maḩāl va Bakhtīārī</v>
          </cell>
        </row>
        <row r="2062">
          <cell r="B2062" t="str">
            <v>Khūzestān</v>
          </cell>
        </row>
        <row r="2063">
          <cell r="B2063" t="str">
            <v>Zanjān</v>
          </cell>
        </row>
        <row r="2064">
          <cell r="B2064" t="str">
            <v>Semnān</v>
          </cell>
        </row>
        <row r="2065">
          <cell r="B2065" t="str">
            <v>Sīstān va Balūchestān</v>
          </cell>
        </row>
        <row r="2066">
          <cell r="B2066" t="str">
            <v>Fārs</v>
          </cell>
        </row>
        <row r="2067">
          <cell r="B2067" t="str">
            <v>Kermān</v>
          </cell>
        </row>
        <row r="2068">
          <cell r="B2068" t="str">
            <v>Kordestān</v>
          </cell>
        </row>
        <row r="2069">
          <cell r="B2069" t="str">
            <v>Kermānshāh</v>
          </cell>
        </row>
        <row r="2070">
          <cell r="B2070" t="str">
            <v>Kohgīlūyeh va Bowyer Aḩmad</v>
          </cell>
        </row>
        <row r="2071">
          <cell r="B2071" t="str">
            <v>Gīlān</v>
          </cell>
        </row>
        <row r="2072">
          <cell r="B2072" t="str">
            <v>Lorestān</v>
          </cell>
        </row>
        <row r="2073">
          <cell r="B2073" t="str">
            <v>Māzandarān</v>
          </cell>
        </row>
        <row r="2074">
          <cell r="B2074" t="str">
            <v>Markazī</v>
          </cell>
        </row>
        <row r="2075">
          <cell r="B2075" t="str">
            <v>Hormozgān</v>
          </cell>
        </row>
        <row r="2076">
          <cell r="B2076" t="str">
            <v>Hamadān</v>
          </cell>
        </row>
        <row r="2077">
          <cell r="B2077" t="str">
            <v>Yazd</v>
          </cell>
        </row>
        <row r="2078">
          <cell r="B2078" t="str">
            <v>Qom</v>
          </cell>
        </row>
        <row r="2079">
          <cell r="B2079" t="str">
            <v>Golestān</v>
          </cell>
        </row>
        <row r="2080">
          <cell r="B2080" t="str">
            <v>Qazvīn</v>
          </cell>
        </row>
        <row r="2081">
          <cell r="B2081" t="str">
            <v>Khorāsān-e Jonūbī</v>
          </cell>
        </row>
        <row r="2082">
          <cell r="B2082" t="str">
            <v>Khorāsān-e Raẕavī</v>
          </cell>
        </row>
        <row r="2083">
          <cell r="B2083" t="str">
            <v>Khorāsān-e Shomālī</v>
          </cell>
        </row>
        <row r="2084">
          <cell r="B2084" t="str">
            <v>Alborz</v>
          </cell>
        </row>
        <row r="2085">
          <cell r="B2085" t="str">
            <v>Höfuðborgarsvæði</v>
          </cell>
        </row>
        <row r="2086">
          <cell r="B2086" t="str">
            <v>Suðurnes</v>
          </cell>
        </row>
        <row r="2087">
          <cell r="B2087" t="str">
            <v>Vesturland</v>
          </cell>
        </row>
        <row r="2088">
          <cell r="B2088" t="str">
            <v>Vestfirðir</v>
          </cell>
        </row>
        <row r="2089">
          <cell r="B2089" t="str">
            <v>Norðurland vestra</v>
          </cell>
        </row>
        <row r="2090">
          <cell r="B2090" t="str">
            <v>Norðurland eystra</v>
          </cell>
        </row>
        <row r="2091">
          <cell r="B2091" t="str">
            <v>Austurland</v>
          </cell>
        </row>
        <row r="2092">
          <cell r="B2092" t="str">
            <v>Suðurland</v>
          </cell>
        </row>
        <row r="2093">
          <cell r="B2093" t="str">
            <v>Piemonte</v>
          </cell>
        </row>
        <row r="2094">
          <cell r="B2094" t="str">
            <v>Alessandria</v>
          </cell>
        </row>
        <row r="2095">
          <cell r="B2095" t="str">
            <v>Asti</v>
          </cell>
        </row>
        <row r="2096">
          <cell r="B2096" t="str">
            <v>Biella</v>
          </cell>
        </row>
        <row r="2097">
          <cell r="B2097" t="str">
            <v>Cuneo</v>
          </cell>
        </row>
        <row r="2098">
          <cell r="B2098" t="str">
            <v>Novara</v>
          </cell>
        </row>
        <row r="2099">
          <cell r="B2099" t="str">
            <v>Verbano-Cusio-Ossola</v>
          </cell>
        </row>
        <row r="2100">
          <cell r="B2100" t="str">
            <v>Vercelli</v>
          </cell>
        </row>
        <row r="2101">
          <cell r="B2101" t="str">
            <v>Torino</v>
          </cell>
        </row>
        <row r="2102">
          <cell r="B2102" t="str">
            <v>Lombardia</v>
          </cell>
        </row>
        <row r="2103">
          <cell r="B2103" t="str">
            <v>Bergamo</v>
          </cell>
        </row>
        <row r="2104">
          <cell r="B2104" t="str">
            <v>Brescia</v>
          </cell>
        </row>
        <row r="2105">
          <cell r="B2105" t="str">
            <v>Como</v>
          </cell>
        </row>
        <row r="2106">
          <cell r="B2106" t="str">
            <v>Cremona</v>
          </cell>
        </row>
        <row r="2107">
          <cell r="B2107" t="str">
            <v>Lecco</v>
          </cell>
        </row>
        <row r="2108">
          <cell r="B2108" t="str">
            <v>Lodi</v>
          </cell>
        </row>
        <row r="2109">
          <cell r="B2109" t="str">
            <v>Monza e Brianza</v>
          </cell>
        </row>
        <row r="2110">
          <cell r="B2110" t="str">
            <v>Mantova</v>
          </cell>
        </row>
        <row r="2111">
          <cell r="B2111" t="str">
            <v>Pavia</v>
          </cell>
        </row>
        <row r="2112">
          <cell r="B2112" t="str">
            <v>Sondrio</v>
          </cell>
        </row>
        <row r="2113">
          <cell r="B2113" t="str">
            <v>Varese</v>
          </cell>
        </row>
        <row r="2114">
          <cell r="B2114" t="str">
            <v>Milano</v>
          </cell>
        </row>
        <row r="2115">
          <cell r="B2115" t="str">
            <v>Veneto</v>
          </cell>
        </row>
        <row r="2116">
          <cell r="B2116" t="str">
            <v>Belluno</v>
          </cell>
        </row>
        <row r="2117">
          <cell r="B2117" t="str">
            <v>Padova</v>
          </cell>
        </row>
        <row r="2118">
          <cell r="B2118" t="str">
            <v>Rovigo</v>
          </cell>
        </row>
        <row r="2119">
          <cell r="B2119" t="str">
            <v>Treviso</v>
          </cell>
        </row>
        <row r="2120">
          <cell r="B2120" t="str">
            <v>Vicenza</v>
          </cell>
        </row>
        <row r="2121">
          <cell r="B2121" t="str">
            <v>Verona</v>
          </cell>
        </row>
        <row r="2122">
          <cell r="B2122" t="str">
            <v>Venezia</v>
          </cell>
        </row>
        <row r="2123">
          <cell r="B2123" t="str">
            <v>Liguria</v>
          </cell>
        </row>
        <row r="2124">
          <cell r="B2124" t="str">
            <v>Imperia</v>
          </cell>
        </row>
        <row r="2125">
          <cell r="B2125" t="str">
            <v>La Spezia</v>
          </cell>
        </row>
        <row r="2126">
          <cell r="B2126" t="str">
            <v>Savona</v>
          </cell>
        </row>
        <row r="2127">
          <cell r="B2127" t="str">
            <v>Genova</v>
          </cell>
        </row>
        <row r="2128">
          <cell r="B2128" t="str">
            <v>Emilia-Romagna</v>
          </cell>
        </row>
        <row r="2129">
          <cell r="B2129" t="str">
            <v>Forlì-Cesena</v>
          </cell>
        </row>
        <row r="2130">
          <cell r="B2130" t="str">
            <v>Ferrara</v>
          </cell>
        </row>
        <row r="2131">
          <cell r="B2131" t="str">
            <v>Modena</v>
          </cell>
        </row>
        <row r="2132">
          <cell r="B2132" t="str">
            <v>Piacenza</v>
          </cell>
        </row>
        <row r="2133">
          <cell r="B2133" t="str">
            <v>Parma</v>
          </cell>
        </row>
        <row r="2134">
          <cell r="B2134" t="str">
            <v>Ravenna</v>
          </cell>
        </row>
        <row r="2135">
          <cell r="B2135" t="str">
            <v>Reggio Emilia</v>
          </cell>
        </row>
        <row r="2136">
          <cell r="B2136" t="str">
            <v>Rimini</v>
          </cell>
        </row>
        <row r="2137">
          <cell r="B2137" t="str">
            <v>Bologna</v>
          </cell>
        </row>
        <row r="2138">
          <cell r="B2138" t="str">
            <v>Toscana</v>
          </cell>
        </row>
        <row r="2139">
          <cell r="B2139" t="str">
            <v>Arezzo</v>
          </cell>
        </row>
        <row r="2140">
          <cell r="B2140" t="str">
            <v>Grosseto</v>
          </cell>
        </row>
        <row r="2141">
          <cell r="B2141" t="str">
            <v>Livorno</v>
          </cell>
        </row>
        <row r="2142">
          <cell r="B2142" t="str">
            <v>Lucca</v>
          </cell>
        </row>
        <row r="2143">
          <cell r="B2143" t="str">
            <v>Massa-Carrara</v>
          </cell>
        </row>
        <row r="2144">
          <cell r="B2144" t="str">
            <v>Pisa</v>
          </cell>
        </row>
        <row r="2145">
          <cell r="B2145" t="str">
            <v>Prato</v>
          </cell>
        </row>
        <row r="2146">
          <cell r="B2146" t="str">
            <v>Pistoia</v>
          </cell>
        </row>
        <row r="2147">
          <cell r="B2147" t="str">
            <v>Siena</v>
          </cell>
        </row>
        <row r="2148">
          <cell r="B2148" t="str">
            <v>Firenze</v>
          </cell>
        </row>
        <row r="2149">
          <cell r="B2149" t="str">
            <v>Umbria</v>
          </cell>
        </row>
        <row r="2150">
          <cell r="B2150" t="str">
            <v>Perugia</v>
          </cell>
        </row>
        <row r="2151">
          <cell r="B2151" t="str">
            <v>Terni</v>
          </cell>
        </row>
        <row r="2152">
          <cell r="B2152" t="str">
            <v>Marche</v>
          </cell>
        </row>
        <row r="2153">
          <cell r="B2153" t="str">
            <v>Ancona</v>
          </cell>
        </row>
        <row r="2154">
          <cell r="B2154" t="str">
            <v>Ascoli Piceno</v>
          </cell>
        </row>
        <row r="2155">
          <cell r="B2155" t="str">
            <v>Fermo</v>
          </cell>
        </row>
        <row r="2156">
          <cell r="B2156" t="str">
            <v>Macerata</v>
          </cell>
        </row>
        <row r="2157">
          <cell r="B2157" t="str">
            <v>Pesaro e Urbino</v>
          </cell>
        </row>
        <row r="2158">
          <cell r="B2158" t="str">
            <v>Lazio</v>
          </cell>
        </row>
        <row r="2159">
          <cell r="B2159" t="str">
            <v>Frosinone</v>
          </cell>
        </row>
        <row r="2160">
          <cell r="B2160" t="str">
            <v>Latina</v>
          </cell>
        </row>
        <row r="2161">
          <cell r="B2161" t="str">
            <v>Rieti</v>
          </cell>
        </row>
        <row r="2162">
          <cell r="B2162" t="str">
            <v>Viterbo</v>
          </cell>
        </row>
        <row r="2163">
          <cell r="B2163" t="str">
            <v>Roma</v>
          </cell>
        </row>
        <row r="2164">
          <cell r="B2164" t="str">
            <v>Abruzzo</v>
          </cell>
        </row>
        <row r="2165">
          <cell r="B2165" t="str">
            <v>L'Aquila</v>
          </cell>
        </row>
        <row r="2166">
          <cell r="B2166" t="str">
            <v>Chieti</v>
          </cell>
        </row>
        <row r="2167">
          <cell r="B2167" t="str">
            <v>Pescara</v>
          </cell>
        </row>
        <row r="2168">
          <cell r="B2168" t="str">
            <v>Teramo</v>
          </cell>
        </row>
        <row r="2169">
          <cell r="B2169" t="str">
            <v>Molise</v>
          </cell>
        </row>
        <row r="2170">
          <cell r="B2170" t="str">
            <v>Campobasso</v>
          </cell>
        </row>
        <row r="2171">
          <cell r="B2171" t="str">
            <v>Isernia</v>
          </cell>
        </row>
        <row r="2172">
          <cell r="B2172" t="str">
            <v>Campania</v>
          </cell>
        </row>
        <row r="2173">
          <cell r="B2173" t="str">
            <v>Avellino</v>
          </cell>
        </row>
        <row r="2174">
          <cell r="B2174" t="str">
            <v>Benevento</v>
          </cell>
        </row>
        <row r="2175">
          <cell r="B2175" t="str">
            <v>Caserta</v>
          </cell>
        </row>
        <row r="2176">
          <cell r="B2176" t="str">
            <v>Salerno</v>
          </cell>
        </row>
        <row r="2177">
          <cell r="B2177" t="str">
            <v>Napoli</v>
          </cell>
        </row>
        <row r="2178">
          <cell r="B2178" t="str">
            <v>Puglia</v>
          </cell>
        </row>
        <row r="2179">
          <cell r="B2179" t="str">
            <v>Brindisi</v>
          </cell>
        </row>
        <row r="2180">
          <cell r="B2180" t="str">
            <v>Barletta-Andria-Trani</v>
          </cell>
        </row>
        <row r="2181">
          <cell r="B2181" t="str">
            <v>Foggia</v>
          </cell>
        </row>
        <row r="2182">
          <cell r="B2182" t="str">
            <v>Lecce</v>
          </cell>
        </row>
        <row r="2183">
          <cell r="B2183" t="str">
            <v>Taranto</v>
          </cell>
        </row>
        <row r="2184">
          <cell r="B2184" t="str">
            <v>Bari</v>
          </cell>
        </row>
        <row r="2185">
          <cell r="B2185" t="str">
            <v>Basilicata</v>
          </cell>
        </row>
        <row r="2186">
          <cell r="B2186" t="str">
            <v>Matera</v>
          </cell>
        </row>
        <row r="2187">
          <cell r="B2187" t="str">
            <v>Potenza</v>
          </cell>
        </row>
        <row r="2188">
          <cell r="B2188" t="str">
            <v>Calabria</v>
          </cell>
        </row>
        <row r="2189">
          <cell r="B2189" t="str">
            <v>Cosenza</v>
          </cell>
        </row>
        <row r="2190">
          <cell r="B2190" t="str">
            <v>Catanzaro</v>
          </cell>
        </row>
        <row r="2191">
          <cell r="B2191" t="str">
            <v>Crotone</v>
          </cell>
        </row>
        <row r="2192">
          <cell r="B2192" t="str">
            <v>Vibo Valentia</v>
          </cell>
        </row>
        <row r="2193">
          <cell r="B2193" t="str">
            <v>Reggio Calabria</v>
          </cell>
        </row>
        <row r="2194">
          <cell r="B2194" t="str">
            <v>Val d'Aoste</v>
          </cell>
        </row>
        <row r="2195">
          <cell r="B2195" t="str">
            <v>Valle d'Aosta</v>
          </cell>
        </row>
        <row r="2196">
          <cell r="B2196" t="str">
            <v>Trentino-Südtirol</v>
          </cell>
        </row>
        <row r="2197">
          <cell r="B2197" t="str">
            <v>Trentino-Alto Adige</v>
          </cell>
        </row>
        <row r="2198">
          <cell r="B2198" t="str">
            <v>Bozen</v>
          </cell>
        </row>
        <row r="2199">
          <cell r="B2199" t="str">
            <v>Bolzano</v>
          </cell>
        </row>
        <row r="2200">
          <cell r="B2200" t="str">
            <v>Trento</v>
          </cell>
        </row>
        <row r="2201">
          <cell r="B2201" t="str">
            <v>Friuli Venezia Giulia</v>
          </cell>
        </row>
        <row r="2202">
          <cell r="B2202" t="str">
            <v>Sicilia</v>
          </cell>
        </row>
        <row r="2203">
          <cell r="B2203" t="str">
            <v>Agrigento</v>
          </cell>
        </row>
        <row r="2204">
          <cell r="B2204" t="str">
            <v>Caltanissetta</v>
          </cell>
        </row>
        <row r="2205">
          <cell r="B2205" t="str">
            <v>Enna</v>
          </cell>
        </row>
        <row r="2206">
          <cell r="B2206" t="str">
            <v>Ragusa</v>
          </cell>
        </row>
        <row r="2207">
          <cell r="B2207" t="str">
            <v>Siracusa</v>
          </cell>
        </row>
        <row r="2208">
          <cell r="B2208" t="str">
            <v>Trapani</v>
          </cell>
        </row>
        <row r="2209">
          <cell r="B2209" t="str">
            <v>Catania</v>
          </cell>
        </row>
        <row r="2210">
          <cell r="B2210" t="str">
            <v>Messina</v>
          </cell>
        </row>
        <row r="2211">
          <cell r="B2211" t="str">
            <v>Palermo</v>
          </cell>
        </row>
        <row r="2212">
          <cell r="B2212" t="str">
            <v>Sardegna</v>
          </cell>
        </row>
        <row r="2213">
          <cell r="B2213" t="str">
            <v>Nuoro</v>
          </cell>
        </row>
        <row r="2214">
          <cell r="B2214" t="str">
            <v>Oristano</v>
          </cell>
        </row>
        <row r="2215">
          <cell r="B2215" t="str">
            <v>Sud Sardegna</v>
          </cell>
        </row>
        <row r="2216">
          <cell r="B2216" t="str">
            <v>Sassari</v>
          </cell>
        </row>
        <row r="2217">
          <cell r="B2217" t="str">
            <v>Cagliari</v>
          </cell>
        </row>
        <row r="2218">
          <cell r="B2218" t="str">
            <v>Kingston</v>
          </cell>
        </row>
        <row r="2219">
          <cell r="B2219" t="str">
            <v>Portland</v>
          </cell>
        </row>
        <row r="2220">
          <cell r="B2220" t="str">
            <v>Saint Ann</v>
          </cell>
        </row>
        <row r="2221">
          <cell r="B2221" t="str">
            <v>Trelawny</v>
          </cell>
        </row>
        <row r="2222">
          <cell r="B2222" t="str">
            <v>Hanover</v>
          </cell>
        </row>
        <row r="2223">
          <cell r="B2223" t="str">
            <v>Westmoreland</v>
          </cell>
        </row>
        <row r="2224">
          <cell r="B2224" t="str">
            <v>Saint Elizabeth</v>
          </cell>
        </row>
        <row r="2225">
          <cell r="B2225" t="str">
            <v>Clarendon</v>
          </cell>
        </row>
        <row r="2226">
          <cell r="B2226" t="str">
            <v>Saint Catherine</v>
          </cell>
        </row>
        <row r="2227">
          <cell r="B2227" t="str">
            <v>‘Ajlūn</v>
          </cell>
        </row>
        <row r="2228">
          <cell r="B2228" t="str">
            <v>Al ‘A̅şimah</v>
          </cell>
        </row>
        <row r="2229">
          <cell r="B2229" t="str">
            <v>Al ‘Aqabah</v>
          </cell>
        </row>
        <row r="2230">
          <cell r="B2230" t="str">
            <v>Aţ Ţafīlah</v>
          </cell>
        </row>
        <row r="2231">
          <cell r="B2231" t="str">
            <v>Az Zarqā’</v>
          </cell>
        </row>
        <row r="2232">
          <cell r="B2232" t="str">
            <v>Al Balqā’</v>
          </cell>
        </row>
        <row r="2233">
          <cell r="B2233" t="str">
            <v>Irbid</v>
          </cell>
        </row>
        <row r="2234">
          <cell r="B2234" t="str">
            <v>Jarash</v>
          </cell>
        </row>
        <row r="2235">
          <cell r="B2235" t="str">
            <v>Al Karak</v>
          </cell>
        </row>
        <row r="2236">
          <cell r="B2236" t="str">
            <v>Al Mafraq</v>
          </cell>
        </row>
        <row r="2237">
          <cell r="B2237" t="str">
            <v>Mādabā</v>
          </cell>
        </row>
        <row r="2238">
          <cell r="B2238" t="str">
            <v>Ma‘ān</v>
          </cell>
        </row>
        <row r="2239">
          <cell r="B2239" t="str">
            <v>Hokkaido</v>
          </cell>
        </row>
        <row r="2240">
          <cell r="B2240" t="str">
            <v>Hokkaidô</v>
          </cell>
        </row>
        <row r="2241">
          <cell r="B2241" t="str">
            <v>Aomori</v>
          </cell>
        </row>
        <row r="2242">
          <cell r="B2242" t="str">
            <v>Iwate</v>
          </cell>
        </row>
        <row r="2243">
          <cell r="B2243" t="str">
            <v>Miyagi</v>
          </cell>
        </row>
        <row r="2244">
          <cell r="B2244" t="str">
            <v>Akita</v>
          </cell>
        </row>
        <row r="2245">
          <cell r="B2245" t="str">
            <v>Yamagata</v>
          </cell>
        </row>
        <row r="2246">
          <cell r="B2246" t="str">
            <v>Fukushima</v>
          </cell>
        </row>
        <row r="2247">
          <cell r="B2247" t="str">
            <v>Hukusima</v>
          </cell>
        </row>
        <row r="2248">
          <cell r="B2248" t="str">
            <v>Ibaraki</v>
          </cell>
        </row>
        <row r="2249">
          <cell r="B2249" t="str">
            <v>Tochigi</v>
          </cell>
        </row>
        <row r="2250">
          <cell r="B2250" t="str">
            <v>Totigi</v>
          </cell>
        </row>
        <row r="2251">
          <cell r="B2251" t="str">
            <v>Gunma</v>
          </cell>
        </row>
        <row r="2252">
          <cell r="B2252" t="str">
            <v>Saitama</v>
          </cell>
        </row>
        <row r="2253">
          <cell r="B2253" t="str">
            <v>Chiba</v>
          </cell>
        </row>
        <row r="2254">
          <cell r="B2254" t="str">
            <v>Tiba</v>
          </cell>
        </row>
        <row r="2255">
          <cell r="B2255" t="str">
            <v>Tokyo</v>
          </cell>
        </row>
        <row r="2256">
          <cell r="B2256" t="str">
            <v>Tôkyô</v>
          </cell>
        </row>
        <row r="2257">
          <cell r="B2257" t="str">
            <v>Kanagawa</v>
          </cell>
        </row>
        <row r="2258">
          <cell r="B2258" t="str">
            <v>Niigata</v>
          </cell>
        </row>
        <row r="2259">
          <cell r="B2259" t="str">
            <v>Toyama</v>
          </cell>
        </row>
        <row r="2260">
          <cell r="B2260" t="str">
            <v>Ishikawa</v>
          </cell>
        </row>
        <row r="2261">
          <cell r="B2261" t="str">
            <v>Isikawa</v>
          </cell>
        </row>
        <row r="2262">
          <cell r="B2262" t="str">
            <v>Fukui</v>
          </cell>
        </row>
        <row r="2263">
          <cell r="B2263" t="str">
            <v>Hukui</v>
          </cell>
        </row>
        <row r="2264">
          <cell r="B2264" t="str">
            <v>Yamanashi</v>
          </cell>
        </row>
        <row r="2265">
          <cell r="B2265" t="str">
            <v>Yamanasi</v>
          </cell>
        </row>
        <row r="2266">
          <cell r="B2266" t="str">
            <v>Nagano</v>
          </cell>
        </row>
        <row r="2267">
          <cell r="B2267" t="str">
            <v>Gifu</v>
          </cell>
        </row>
        <row r="2268">
          <cell r="B2268" t="str">
            <v>Gihu</v>
          </cell>
        </row>
        <row r="2269">
          <cell r="B2269" t="str">
            <v>Shizuoka</v>
          </cell>
        </row>
        <row r="2270">
          <cell r="B2270" t="str">
            <v>Sizuoka</v>
          </cell>
        </row>
        <row r="2271">
          <cell r="B2271" t="str">
            <v>Aichi</v>
          </cell>
        </row>
        <row r="2272">
          <cell r="B2272" t="str">
            <v>Aiti</v>
          </cell>
        </row>
        <row r="2273">
          <cell r="B2273" t="str">
            <v>Mie</v>
          </cell>
        </row>
        <row r="2274">
          <cell r="B2274" t="str">
            <v>Shiga</v>
          </cell>
        </row>
        <row r="2275">
          <cell r="B2275" t="str">
            <v>Siga</v>
          </cell>
        </row>
        <row r="2276">
          <cell r="B2276" t="str">
            <v>Kyoto</v>
          </cell>
        </row>
        <row r="2277">
          <cell r="B2277" t="str">
            <v>Kyôto</v>
          </cell>
        </row>
        <row r="2278">
          <cell r="B2278" t="str">
            <v>Osaka</v>
          </cell>
        </row>
        <row r="2279">
          <cell r="B2279" t="str">
            <v>Ôsaka</v>
          </cell>
        </row>
        <row r="2280">
          <cell r="B2280" t="str">
            <v>Hyogo</v>
          </cell>
        </row>
        <row r="2281">
          <cell r="B2281" t="str">
            <v>Hyôgo</v>
          </cell>
        </row>
        <row r="2282">
          <cell r="B2282" t="str">
            <v>Nara</v>
          </cell>
        </row>
        <row r="2283">
          <cell r="B2283" t="str">
            <v>Wakayama</v>
          </cell>
        </row>
        <row r="2284">
          <cell r="B2284" t="str">
            <v>Tottori</v>
          </cell>
        </row>
        <row r="2285">
          <cell r="B2285" t="str">
            <v>Shimane</v>
          </cell>
        </row>
        <row r="2286">
          <cell r="B2286" t="str">
            <v>Simane</v>
          </cell>
        </row>
        <row r="2287">
          <cell r="B2287" t="str">
            <v>Okayama</v>
          </cell>
        </row>
        <row r="2288">
          <cell r="B2288" t="str">
            <v>Hiroshima</v>
          </cell>
        </row>
        <row r="2289">
          <cell r="B2289" t="str">
            <v>Hirosima</v>
          </cell>
        </row>
        <row r="2290">
          <cell r="B2290" t="str">
            <v>Yamaguchi</v>
          </cell>
        </row>
        <row r="2291">
          <cell r="B2291" t="str">
            <v>Yamaguti</v>
          </cell>
        </row>
        <row r="2292">
          <cell r="B2292" t="str">
            <v>Tokushima</v>
          </cell>
        </row>
        <row r="2293">
          <cell r="B2293" t="str">
            <v>Tokusima</v>
          </cell>
        </row>
        <row r="2294">
          <cell r="B2294" t="str">
            <v>Kagawa</v>
          </cell>
        </row>
        <row r="2295">
          <cell r="B2295" t="str">
            <v>Ehime</v>
          </cell>
        </row>
        <row r="2296">
          <cell r="B2296" t="str">
            <v>Kochi</v>
          </cell>
        </row>
        <row r="2297">
          <cell r="B2297" t="str">
            <v>Kôti</v>
          </cell>
        </row>
        <row r="2298">
          <cell r="B2298" t="str">
            <v>Fukuoka</v>
          </cell>
        </row>
        <row r="2299">
          <cell r="B2299" t="str">
            <v>Hukuoka</v>
          </cell>
        </row>
        <row r="2300">
          <cell r="B2300" t="str">
            <v>Saga</v>
          </cell>
        </row>
        <row r="2301">
          <cell r="B2301" t="str">
            <v>Nagasaki</v>
          </cell>
        </row>
        <row r="2302">
          <cell r="B2302" t="str">
            <v>Kumamoto</v>
          </cell>
        </row>
        <row r="2303">
          <cell r="B2303" t="str">
            <v>Oita</v>
          </cell>
        </row>
        <row r="2304">
          <cell r="B2304" t="str">
            <v>Ôita</v>
          </cell>
        </row>
        <row r="2305">
          <cell r="B2305" t="str">
            <v>Miyazaki</v>
          </cell>
        </row>
        <row r="2306">
          <cell r="B2306" t="str">
            <v>Kagoshima</v>
          </cell>
        </row>
        <row r="2307">
          <cell r="B2307" t="str">
            <v>Kagosima</v>
          </cell>
        </row>
        <row r="2308">
          <cell r="B2308" t="str">
            <v>Okinawa</v>
          </cell>
        </row>
        <row r="2309">
          <cell r="B2309" t="str">
            <v>Baringo</v>
          </cell>
        </row>
        <row r="2310">
          <cell r="B2310" t="str">
            <v>Bomet</v>
          </cell>
        </row>
        <row r="2311">
          <cell r="B2311" t="str">
            <v>Bungoma</v>
          </cell>
        </row>
        <row r="2312">
          <cell r="B2312" t="str">
            <v>Busia</v>
          </cell>
        </row>
        <row r="2313">
          <cell r="B2313" t="str">
            <v>Elgeyo/Marakwet</v>
          </cell>
        </row>
        <row r="2314">
          <cell r="B2314" t="str">
            <v>Embu</v>
          </cell>
        </row>
        <row r="2315">
          <cell r="B2315" t="str">
            <v>Garissa</v>
          </cell>
        </row>
        <row r="2316">
          <cell r="B2316" t="str">
            <v>Homa Bay</v>
          </cell>
        </row>
        <row r="2317">
          <cell r="B2317" t="str">
            <v>Isiolo</v>
          </cell>
        </row>
        <row r="2318">
          <cell r="B2318" t="str">
            <v>Kajiado</v>
          </cell>
        </row>
        <row r="2319">
          <cell r="B2319" t="str">
            <v>Kakamega</v>
          </cell>
        </row>
        <row r="2320">
          <cell r="B2320" t="str">
            <v>Kericho</v>
          </cell>
        </row>
        <row r="2321">
          <cell r="B2321" t="str">
            <v>Kiambu</v>
          </cell>
        </row>
        <row r="2322">
          <cell r="B2322" t="str">
            <v>Kilifi</v>
          </cell>
        </row>
        <row r="2323">
          <cell r="B2323" t="str">
            <v>Kirinyaga</v>
          </cell>
        </row>
        <row r="2324">
          <cell r="B2324" t="str">
            <v>Kisii</v>
          </cell>
        </row>
        <row r="2325">
          <cell r="B2325" t="str">
            <v>Kisumu</v>
          </cell>
        </row>
        <row r="2326">
          <cell r="B2326" t="str">
            <v>Kitui</v>
          </cell>
        </row>
        <row r="2327">
          <cell r="B2327" t="str">
            <v>Kwale</v>
          </cell>
        </row>
        <row r="2328">
          <cell r="B2328" t="str">
            <v>Laikipia</v>
          </cell>
        </row>
        <row r="2329">
          <cell r="B2329" t="str">
            <v>Lamu</v>
          </cell>
        </row>
        <row r="2330">
          <cell r="B2330" t="str">
            <v>Machakos</v>
          </cell>
        </row>
        <row r="2331">
          <cell r="B2331" t="str">
            <v>Makueni</v>
          </cell>
        </row>
        <row r="2332">
          <cell r="B2332" t="str">
            <v>Mandera</v>
          </cell>
        </row>
        <row r="2333">
          <cell r="B2333" t="str">
            <v>Marsabit</v>
          </cell>
        </row>
        <row r="2334">
          <cell r="B2334" t="str">
            <v>Meru</v>
          </cell>
        </row>
        <row r="2335">
          <cell r="B2335" t="str">
            <v>Migori</v>
          </cell>
        </row>
        <row r="2336">
          <cell r="B2336" t="str">
            <v>Mombasa</v>
          </cell>
        </row>
        <row r="2337">
          <cell r="B2337" t="str">
            <v>Murang'a</v>
          </cell>
        </row>
        <row r="2338">
          <cell r="B2338" t="str">
            <v>Nairobi City</v>
          </cell>
        </row>
        <row r="2339">
          <cell r="B2339" t="str">
            <v>Nakuru</v>
          </cell>
        </row>
        <row r="2340">
          <cell r="B2340" t="str">
            <v>Nandi</v>
          </cell>
        </row>
        <row r="2341">
          <cell r="B2341" t="str">
            <v>Narok</v>
          </cell>
        </row>
        <row r="2342">
          <cell r="B2342" t="str">
            <v>Nyamira</v>
          </cell>
        </row>
        <row r="2343">
          <cell r="B2343" t="str">
            <v>Nyandarua</v>
          </cell>
        </row>
        <row r="2344">
          <cell r="B2344" t="str">
            <v>Nyeri</v>
          </cell>
        </row>
        <row r="2345">
          <cell r="B2345" t="str">
            <v>Samburu</v>
          </cell>
        </row>
        <row r="2346">
          <cell r="B2346" t="str">
            <v>Siaya</v>
          </cell>
        </row>
        <row r="2347">
          <cell r="B2347" t="str">
            <v>Taita/Taveta</v>
          </cell>
        </row>
        <row r="2348">
          <cell r="B2348" t="str">
            <v>Tana River</v>
          </cell>
        </row>
        <row r="2349">
          <cell r="B2349" t="str">
            <v>Tharaka-Nithi</v>
          </cell>
        </row>
        <row r="2350">
          <cell r="B2350" t="str">
            <v>Trans Nzoia</v>
          </cell>
        </row>
        <row r="2351">
          <cell r="B2351" t="str">
            <v>Turkana</v>
          </cell>
        </row>
        <row r="2352">
          <cell r="B2352" t="str">
            <v>Uasin Gishu</v>
          </cell>
        </row>
        <row r="2353">
          <cell r="B2353" t="str">
            <v>Vihiga</v>
          </cell>
        </row>
        <row r="2354">
          <cell r="B2354" t="str">
            <v>Wajir</v>
          </cell>
        </row>
        <row r="2355">
          <cell r="B2355" t="str">
            <v>West Pokot</v>
          </cell>
        </row>
        <row r="2356">
          <cell r="B2356" t="str">
            <v>Bishkek</v>
          </cell>
        </row>
        <row r="2357">
          <cell r="B2357" t="str">
            <v>Gorod Biškek</v>
          </cell>
        </row>
        <row r="2358">
          <cell r="B2358" t="str">
            <v>Gorod Bishkek</v>
          </cell>
        </row>
        <row r="2359">
          <cell r="B2359" t="str">
            <v>Osh</v>
          </cell>
        </row>
        <row r="2360">
          <cell r="B2360" t="str">
            <v>Gorod Osh</v>
          </cell>
        </row>
        <row r="2361">
          <cell r="B2361" t="str">
            <v>Gorod Oš</v>
          </cell>
        </row>
        <row r="2362">
          <cell r="B2362" t="str">
            <v>Batken</v>
          </cell>
        </row>
        <row r="2363">
          <cell r="B2363" t="str">
            <v>Batkenskaya oblast'</v>
          </cell>
        </row>
        <row r="2364">
          <cell r="B2364" t="str">
            <v>Batkenskaja oblast'</v>
          </cell>
        </row>
        <row r="2365">
          <cell r="B2365" t="str">
            <v>Chüy</v>
          </cell>
        </row>
        <row r="2366">
          <cell r="B2366" t="str">
            <v>Čujskaja oblast'</v>
          </cell>
        </row>
        <row r="2367">
          <cell r="B2367" t="str">
            <v>Chuyskaya oblast'</v>
          </cell>
        </row>
        <row r="2368">
          <cell r="B2368" t="str">
            <v>Jalal-Abad</v>
          </cell>
        </row>
        <row r="2369">
          <cell r="B2369" t="str">
            <v>Džalal-Abadskaja oblast'</v>
          </cell>
        </row>
        <row r="2370">
          <cell r="B2370" t="str">
            <v>Dzhalal-Abadskaya oblast'</v>
          </cell>
        </row>
        <row r="2371">
          <cell r="B2371" t="str">
            <v>Naryn</v>
          </cell>
        </row>
        <row r="2372">
          <cell r="B2372" t="str">
            <v>Narynskaja oblast'</v>
          </cell>
        </row>
        <row r="2373">
          <cell r="B2373" t="str">
            <v>Narynskaya oblast'</v>
          </cell>
        </row>
        <row r="2374">
          <cell r="B2374" t="str">
            <v>Ošskaja oblast'</v>
          </cell>
        </row>
        <row r="2375">
          <cell r="B2375" t="str">
            <v>Oshskaya oblast'</v>
          </cell>
        </row>
        <row r="2376">
          <cell r="B2376" t="str">
            <v>Talas</v>
          </cell>
        </row>
        <row r="2377">
          <cell r="B2377" t="str">
            <v>Talasskaja oblast'</v>
          </cell>
        </row>
        <row r="2378">
          <cell r="B2378" t="str">
            <v>Talasskaya oblast'</v>
          </cell>
        </row>
        <row r="2379">
          <cell r="B2379" t="str">
            <v>Ysyk-Köl</v>
          </cell>
        </row>
        <row r="2380">
          <cell r="B2380" t="str">
            <v>Issyk-Kul'skaya oblast'</v>
          </cell>
        </row>
        <row r="2381">
          <cell r="B2381" t="str">
            <v>Issyk-Kul'skaja oblast'</v>
          </cell>
        </row>
        <row r="2382">
          <cell r="B2382" t="str">
            <v>Phnum Pénh</v>
          </cell>
        </row>
        <row r="2383">
          <cell r="B2383" t="str">
            <v>Phnom Penh</v>
          </cell>
        </row>
        <row r="2384">
          <cell r="B2384" t="str">
            <v>Banteay Mean Chey</v>
          </cell>
        </row>
        <row r="2385">
          <cell r="B2385" t="str">
            <v>Bântéay Méanchey</v>
          </cell>
        </row>
        <row r="2386">
          <cell r="B2386" t="str">
            <v>Krâchéh</v>
          </cell>
        </row>
        <row r="2387">
          <cell r="B2387" t="str">
            <v>Kracheh</v>
          </cell>
        </row>
        <row r="2388">
          <cell r="B2388" t="str">
            <v>Môndól Kiri</v>
          </cell>
        </row>
        <row r="2389">
          <cell r="B2389" t="str">
            <v>Mondol Kiri</v>
          </cell>
        </row>
        <row r="2390">
          <cell r="B2390" t="str">
            <v>Preăh Vihéar</v>
          </cell>
        </row>
        <row r="2391">
          <cell r="B2391" t="str">
            <v>Preah Vihear</v>
          </cell>
        </row>
        <row r="2392">
          <cell r="B2392" t="str">
            <v>Prey Vêng</v>
          </cell>
        </row>
        <row r="2393">
          <cell r="B2393" t="str">
            <v>Prey Veaeng</v>
          </cell>
        </row>
        <row r="2394">
          <cell r="B2394" t="str">
            <v>Poŭthĭsăt</v>
          </cell>
        </row>
        <row r="2395">
          <cell r="B2395" t="str">
            <v>Pousaat</v>
          </cell>
        </row>
        <row r="2396">
          <cell r="B2396" t="str">
            <v>Rotanak Kiri</v>
          </cell>
        </row>
        <row r="2397">
          <cell r="B2397" t="str">
            <v>Rôtânôkiri</v>
          </cell>
        </row>
        <row r="2398">
          <cell r="B2398" t="str">
            <v>Siem Reab</v>
          </cell>
        </row>
        <row r="2399">
          <cell r="B2399" t="str">
            <v>Siĕmréab</v>
          </cell>
        </row>
        <row r="2400">
          <cell r="B2400" t="str">
            <v>Preăh Sihanouk</v>
          </cell>
        </row>
        <row r="2401">
          <cell r="B2401" t="str">
            <v>Preah Sihanouk</v>
          </cell>
        </row>
        <row r="2402">
          <cell r="B2402" t="str">
            <v>Stoĕng Trêng</v>
          </cell>
        </row>
        <row r="2403">
          <cell r="B2403" t="str">
            <v>Stueng Traeng</v>
          </cell>
        </row>
        <row r="2404">
          <cell r="B2404" t="str">
            <v>Baat Dambang</v>
          </cell>
        </row>
        <row r="2405">
          <cell r="B2405" t="str">
            <v>Bătdâmbâng</v>
          </cell>
        </row>
        <row r="2406">
          <cell r="B2406" t="str">
            <v>Svay Riĕng</v>
          </cell>
        </row>
        <row r="2407">
          <cell r="B2407" t="str">
            <v>Svaay Rieng</v>
          </cell>
        </row>
        <row r="2408">
          <cell r="B2408" t="str">
            <v>Taakaev</v>
          </cell>
        </row>
        <row r="2409">
          <cell r="B2409" t="str">
            <v>Takêv</v>
          </cell>
        </row>
        <row r="2410">
          <cell r="B2410" t="str">
            <v>Ŏtdâr Méanchey</v>
          </cell>
        </row>
        <row r="2411">
          <cell r="B2411" t="str">
            <v>Otdar Mean Chey</v>
          </cell>
        </row>
        <row r="2412">
          <cell r="B2412" t="str">
            <v>Kaeb</v>
          </cell>
        </row>
        <row r="2413">
          <cell r="B2413" t="str">
            <v>Kêb</v>
          </cell>
        </row>
        <row r="2414">
          <cell r="B2414" t="str">
            <v>Pailĭn</v>
          </cell>
        </row>
        <row r="2415">
          <cell r="B2415" t="str">
            <v>Pailin</v>
          </cell>
        </row>
        <row r="2416">
          <cell r="B2416" t="str">
            <v>Tbong Khmum</v>
          </cell>
        </row>
        <row r="2417">
          <cell r="B2417" t="str">
            <v>Tbong Khmŭm</v>
          </cell>
        </row>
        <row r="2418">
          <cell r="B2418" t="str">
            <v>Kampong Chaam</v>
          </cell>
        </row>
        <row r="2419">
          <cell r="B2419" t="str">
            <v>Kâmpóng Cham</v>
          </cell>
        </row>
        <row r="2420">
          <cell r="B2420" t="str">
            <v>Kampong Chhnang</v>
          </cell>
        </row>
        <row r="2421">
          <cell r="B2421" t="str">
            <v>Kâmpóng Chhnăng</v>
          </cell>
        </row>
        <row r="2422">
          <cell r="B2422" t="str">
            <v>Kampong Spueu</v>
          </cell>
        </row>
        <row r="2423">
          <cell r="B2423" t="str">
            <v>Kâmpóng Spœ</v>
          </cell>
        </row>
        <row r="2424">
          <cell r="B2424" t="str">
            <v>Kâmpóng Thum</v>
          </cell>
        </row>
        <row r="2425">
          <cell r="B2425" t="str">
            <v>Kampong Thum</v>
          </cell>
        </row>
        <row r="2426">
          <cell r="B2426" t="str">
            <v>Kampot</v>
          </cell>
        </row>
        <row r="2427">
          <cell r="B2427" t="str">
            <v>Kâmpôt</v>
          </cell>
        </row>
        <row r="2428">
          <cell r="B2428" t="str">
            <v>Kandaal</v>
          </cell>
        </row>
        <row r="2429">
          <cell r="B2429" t="str">
            <v>Kândal</v>
          </cell>
        </row>
        <row r="2430">
          <cell r="B2430" t="str">
            <v>Kaoh Kong</v>
          </cell>
        </row>
        <row r="2431">
          <cell r="B2431" t="str">
            <v>Kaôh Kŏng</v>
          </cell>
        </row>
        <row r="2432">
          <cell r="B2432" t="str">
            <v>Gilbert Islands</v>
          </cell>
        </row>
        <row r="2433">
          <cell r="B2433" t="str">
            <v>Line Islands</v>
          </cell>
        </row>
        <row r="2434">
          <cell r="B2434" t="str">
            <v>Phoenix Islands</v>
          </cell>
        </row>
        <row r="2435">
          <cell r="B2435" t="str">
            <v>Ndzuwani</v>
          </cell>
        </row>
        <row r="2436">
          <cell r="B2436" t="str">
            <v>Anjwān</v>
          </cell>
        </row>
        <row r="2437">
          <cell r="B2437" t="str">
            <v>Andjouân</v>
          </cell>
        </row>
        <row r="2438">
          <cell r="B2438" t="str">
            <v>Anjouan</v>
          </cell>
        </row>
        <row r="2439">
          <cell r="B2439" t="str">
            <v>Ngazidja</v>
          </cell>
        </row>
        <row r="2440">
          <cell r="B2440" t="str">
            <v>Anjazījah</v>
          </cell>
        </row>
        <row r="2441">
          <cell r="B2441" t="str">
            <v>Andjazîdja</v>
          </cell>
        </row>
        <row r="2442">
          <cell r="B2442" t="str">
            <v>Grande Comore</v>
          </cell>
        </row>
        <row r="2443">
          <cell r="B2443" t="str">
            <v>Mwali</v>
          </cell>
        </row>
        <row r="2444">
          <cell r="B2444" t="str">
            <v>Mūhīlī</v>
          </cell>
        </row>
        <row r="2445">
          <cell r="B2445" t="str">
            <v>Moûhîlî</v>
          </cell>
        </row>
        <row r="2446">
          <cell r="B2446" t="str">
            <v>Mohéli</v>
          </cell>
        </row>
        <row r="2447">
          <cell r="B2447" t="str">
            <v>Saint Kitts</v>
          </cell>
        </row>
        <row r="2448">
          <cell r="B2448" t="str">
            <v>Christ Church Nichola Town</v>
          </cell>
        </row>
        <row r="2449">
          <cell r="B2449" t="str">
            <v>Saint Anne Sandy Point</v>
          </cell>
        </row>
        <row r="2450">
          <cell r="B2450" t="str">
            <v>Saint George Basseterre</v>
          </cell>
        </row>
        <row r="2451">
          <cell r="B2451" t="str">
            <v>Saint John Capisterre</v>
          </cell>
        </row>
        <row r="2452">
          <cell r="B2452" t="str">
            <v>Saint Mary Cayon</v>
          </cell>
        </row>
        <row r="2453">
          <cell r="B2453" t="str">
            <v>Saint Paul Capisterre</v>
          </cell>
        </row>
        <row r="2454">
          <cell r="B2454" t="str">
            <v>Saint Peter Basseterre</v>
          </cell>
        </row>
        <row r="2455">
          <cell r="B2455" t="str">
            <v>Saint Thomas Middle Island</v>
          </cell>
        </row>
        <row r="2456">
          <cell r="B2456" t="str">
            <v>Trinity Palmetto Point</v>
          </cell>
        </row>
        <row r="2457">
          <cell r="B2457" t="str">
            <v>Nevis</v>
          </cell>
        </row>
        <row r="2458">
          <cell r="B2458" t="str">
            <v>Saint George Gingerland</v>
          </cell>
        </row>
        <row r="2459">
          <cell r="B2459" t="str">
            <v>Saint James Windward</v>
          </cell>
        </row>
        <row r="2460">
          <cell r="B2460" t="str">
            <v>Saint John Figtree</v>
          </cell>
        </row>
        <row r="2461">
          <cell r="B2461" t="str">
            <v>Saint Paul Charlestown</v>
          </cell>
        </row>
        <row r="2462">
          <cell r="B2462" t="str">
            <v>Saint Thomas Lowland</v>
          </cell>
        </row>
        <row r="2463">
          <cell r="B2463" t="str">
            <v>Raseon</v>
          </cell>
        </row>
        <row r="2464">
          <cell r="B2464" t="str">
            <v>Rasǒn</v>
          </cell>
        </row>
        <row r="2465">
          <cell r="B2465" t="str">
            <v>Phyeongannamto</v>
          </cell>
        </row>
        <row r="2466">
          <cell r="B2466" t="str">
            <v>P'yǒngan-namdo</v>
          </cell>
        </row>
        <row r="2467">
          <cell r="B2467" t="str">
            <v>P'yǒngan-bukto</v>
          </cell>
        </row>
        <row r="2468">
          <cell r="B2468" t="str">
            <v>Phyeonganpukto</v>
          </cell>
        </row>
        <row r="2469">
          <cell r="B2469" t="str">
            <v>Chagang-do</v>
          </cell>
        </row>
        <row r="2470">
          <cell r="B2470" t="str">
            <v>Jakangto</v>
          </cell>
        </row>
        <row r="2471">
          <cell r="B2471" t="str">
            <v>Hwanghae-namdo</v>
          </cell>
        </row>
        <row r="2472">
          <cell r="B2472" t="str">
            <v>Hwanghainamto</v>
          </cell>
        </row>
        <row r="2473">
          <cell r="B2473" t="str">
            <v>Hwanghae-bukto</v>
          </cell>
        </row>
        <row r="2474">
          <cell r="B2474" t="str">
            <v>Hwanghaipukto</v>
          </cell>
        </row>
        <row r="2475">
          <cell r="B2475" t="str">
            <v>Kangweonto</v>
          </cell>
        </row>
        <row r="2476">
          <cell r="B2476" t="str">
            <v>Kangwǒn-do</v>
          </cell>
        </row>
        <row r="2477">
          <cell r="B2477" t="str">
            <v>Hamgyǒng-namdo</v>
          </cell>
        </row>
        <row r="2478">
          <cell r="B2478" t="str">
            <v>Hamkyeongnamto</v>
          </cell>
        </row>
        <row r="2479">
          <cell r="B2479" t="str">
            <v>Hamkyeongpukto</v>
          </cell>
        </row>
        <row r="2480">
          <cell r="B2480" t="str">
            <v>Hamgyǒng-bukto</v>
          </cell>
        </row>
        <row r="2481">
          <cell r="B2481" t="str">
            <v>Ryangkangto</v>
          </cell>
        </row>
        <row r="2482">
          <cell r="B2482" t="str">
            <v>Ryanggang-do</v>
          </cell>
        </row>
        <row r="2483">
          <cell r="B2483" t="str">
            <v>P'yǒngyang</v>
          </cell>
        </row>
        <row r="2484">
          <cell r="B2484" t="str">
            <v>Phyeongyang</v>
          </cell>
        </row>
        <row r="2485">
          <cell r="B2485" t="str">
            <v>Namp’o</v>
          </cell>
        </row>
        <row r="2486">
          <cell r="B2486" t="str">
            <v>Nampho</v>
          </cell>
        </row>
        <row r="2487">
          <cell r="B2487" t="str">
            <v>Seoul-teukbyeolsi</v>
          </cell>
        </row>
        <row r="2488">
          <cell r="B2488" t="str">
            <v>Busan-gwangyeoksi</v>
          </cell>
        </row>
        <row r="2489">
          <cell r="B2489" t="str">
            <v>Daegu-gwangyeoksi</v>
          </cell>
        </row>
        <row r="2490">
          <cell r="B2490" t="str">
            <v>Incheon-gwangyeoksi</v>
          </cell>
        </row>
        <row r="2491">
          <cell r="B2491" t="str">
            <v>Gwangju-gwangyeoksi</v>
          </cell>
        </row>
        <row r="2492">
          <cell r="B2492" t="str">
            <v>Daejeon-gwangyeoksi</v>
          </cell>
        </row>
        <row r="2493">
          <cell r="B2493" t="str">
            <v>Ulsan-gwangyeoksi</v>
          </cell>
        </row>
        <row r="2494">
          <cell r="B2494" t="str">
            <v>Gyeonggi-do</v>
          </cell>
        </row>
        <row r="2495">
          <cell r="B2495" t="str">
            <v>Gangwon-do</v>
          </cell>
        </row>
        <row r="2496">
          <cell r="B2496" t="str">
            <v>Chungcheongbuk-do</v>
          </cell>
        </row>
        <row r="2497">
          <cell r="B2497" t="str">
            <v>Chungcheongnam-do</v>
          </cell>
        </row>
        <row r="2498">
          <cell r="B2498" t="str">
            <v>Jeollabuk-do</v>
          </cell>
        </row>
        <row r="2499">
          <cell r="B2499" t="str">
            <v>Jeollanam-do</v>
          </cell>
        </row>
        <row r="2500">
          <cell r="B2500" t="str">
            <v>Gyeongsangbuk-do</v>
          </cell>
        </row>
        <row r="2501">
          <cell r="B2501" t="str">
            <v>Gyeongsangnam-do</v>
          </cell>
        </row>
        <row r="2502">
          <cell r="B2502" t="str">
            <v>Jeju-teukbyeoljachido</v>
          </cell>
        </row>
        <row r="2503">
          <cell r="B2503" t="str">
            <v>Sejong</v>
          </cell>
        </row>
        <row r="2504">
          <cell r="B2504" t="str">
            <v>Al Aḩmadī</v>
          </cell>
        </row>
        <row r="2505">
          <cell r="B2505" t="str">
            <v>Al Farwānīyah</v>
          </cell>
        </row>
        <row r="2506">
          <cell r="B2506" t="str">
            <v>Ḩawallī</v>
          </cell>
        </row>
        <row r="2507">
          <cell r="B2507" t="str">
            <v>Al Jahrā’</v>
          </cell>
        </row>
        <row r="2508">
          <cell r="B2508" t="str">
            <v>Mubārak al Kabīr</v>
          </cell>
        </row>
        <row r="2509">
          <cell r="B2509" t="str">
            <v>Aqmola oblysy</v>
          </cell>
        </row>
        <row r="2510">
          <cell r="B2510" t="str">
            <v>Akmolinskaja oblast'</v>
          </cell>
        </row>
        <row r="2511">
          <cell r="B2511" t="str">
            <v>Akmolinskaya oblast'</v>
          </cell>
        </row>
        <row r="2512">
          <cell r="B2512" t="str">
            <v>Aqtöbe oblysy</v>
          </cell>
        </row>
        <row r="2513">
          <cell r="B2513" t="str">
            <v>Aktjubinskaja oblast'</v>
          </cell>
        </row>
        <row r="2514">
          <cell r="B2514" t="str">
            <v>Aktyubinskaya oblast'</v>
          </cell>
        </row>
        <row r="2515">
          <cell r="B2515" t="str">
            <v>Almaty oblysy</v>
          </cell>
        </row>
        <row r="2516">
          <cell r="B2516" t="str">
            <v>Almatinskaja oblast'</v>
          </cell>
        </row>
        <row r="2517">
          <cell r="B2517" t="str">
            <v>Almatinskaya oblast'</v>
          </cell>
        </row>
        <row r="2518">
          <cell r="B2518" t="str">
            <v>Atyraū oblysy</v>
          </cell>
        </row>
        <row r="2519">
          <cell r="B2519" t="str">
            <v>Atyrauskaja oblast'</v>
          </cell>
        </row>
        <row r="2520">
          <cell r="B2520" t="str">
            <v>Atyrauskaya oblast'</v>
          </cell>
        </row>
        <row r="2521">
          <cell r="B2521" t="str">
            <v>Qaraghandy oblysy</v>
          </cell>
        </row>
        <row r="2522">
          <cell r="B2522" t="str">
            <v>Karagandinskaja oblast'</v>
          </cell>
        </row>
        <row r="2523">
          <cell r="B2523" t="str">
            <v>Karagandinskaya oblast'</v>
          </cell>
        </row>
        <row r="2524">
          <cell r="B2524" t="str">
            <v>Qostanay oblysy</v>
          </cell>
        </row>
        <row r="2525">
          <cell r="B2525" t="str">
            <v>Kostanayskaya oblast'</v>
          </cell>
        </row>
        <row r="2526">
          <cell r="B2526" t="str">
            <v>Kostanajskaja oblast'</v>
          </cell>
        </row>
        <row r="2527">
          <cell r="B2527" t="str">
            <v>Qyzylorda oblysy</v>
          </cell>
        </row>
        <row r="2528">
          <cell r="B2528" t="str">
            <v>Kyzylordinskaja oblast'</v>
          </cell>
        </row>
        <row r="2529">
          <cell r="B2529" t="str">
            <v>Kyzylordinskaya oblast'</v>
          </cell>
        </row>
        <row r="2530">
          <cell r="B2530" t="str">
            <v>Mangghystaū oblysy</v>
          </cell>
        </row>
        <row r="2531">
          <cell r="B2531" t="str">
            <v>Mangistauskaya oblast'</v>
          </cell>
        </row>
        <row r="2532">
          <cell r="B2532" t="str">
            <v>Mangystauskaja oblast'</v>
          </cell>
        </row>
        <row r="2533">
          <cell r="B2533" t="str">
            <v>Pavlodar oblysy</v>
          </cell>
        </row>
        <row r="2534">
          <cell r="B2534" t="str">
            <v>Pavlodarskaja oblast'</v>
          </cell>
        </row>
        <row r="2535">
          <cell r="B2535" t="str">
            <v>Pavlodarskaya oblast'</v>
          </cell>
        </row>
        <row r="2536">
          <cell r="B2536" t="str">
            <v>Soltüstik Qazaqstan oblysy</v>
          </cell>
        </row>
        <row r="2537">
          <cell r="B2537" t="str">
            <v>Severo-Kazakhstanskaya oblast'</v>
          </cell>
        </row>
        <row r="2538">
          <cell r="B2538" t="str">
            <v>Severo-Kazahstanskaja oblast'</v>
          </cell>
        </row>
        <row r="2539">
          <cell r="B2539" t="str">
            <v>Shyghys Qazaqstan oblysy</v>
          </cell>
        </row>
        <row r="2540">
          <cell r="B2540" t="str">
            <v>Vostočno-Kazahstanskaja oblast'</v>
          </cell>
        </row>
        <row r="2541">
          <cell r="B2541" t="str">
            <v>Vostochno-Kazakhstanskaya oblast'</v>
          </cell>
        </row>
        <row r="2542">
          <cell r="B2542" t="str">
            <v>Türkistan oblysy</v>
          </cell>
        </row>
        <row r="2543">
          <cell r="B2543" t="str">
            <v>Turkestanskaja oblast'</v>
          </cell>
        </row>
        <row r="2544">
          <cell r="B2544" t="str">
            <v>Turkestankaya oblast'</v>
          </cell>
        </row>
        <row r="2545">
          <cell r="B2545" t="str">
            <v>Batys Qazaqstan oblysy</v>
          </cell>
        </row>
        <row r="2546">
          <cell r="B2546" t="str">
            <v>Zapadno-Kazahstanskaja oblast'</v>
          </cell>
        </row>
        <row r="2547">
          <cell r="B2547" t="str">
            <v>Zapadno-Kazakhstanskaya oblast'</v>
          </cell>
        </row>
        <row r="2548">
          <cell r="B2548" t="str">
            <v>Zhambyl oblysy</v>
          </cell>
        </row>
        <row r="2549">
          <cell r="B2549" t="str">
            <v>Žambylskaja oblast'</v>
          </cell>
        </row>
        <row r="2550">
          <cell r="B2550" t="str">
            <v>Zhambylskaya oblast'</v>
          </cell>
        </row>
        <row r="2551">
          <cell r="B2551" t="str">
            <v>Almaty</v>
          </cell>
        </row>
        <row r="2552">
          <cell r="B2552" t="str">
            <v>Astana</v>
          </cell>
        </row>
        <row r="2553">
          <cell r="B2553" t="str">
            <v>Bayqongyr</v>
          </cell>
        </row>
        <row r="2554">
          <cell r="B2554" t="str">
            <v>Bajkonyr</v>
          </cell>
        </row>
        <row r="2555">
          <cell r="B2555" t="str">
            <v>Baykonyr</v>
          </cell>
        </row>
        <row r="2556">
          <cell r="B2556" t="str">
            <v>Shymkent</v>
          </cell>
        </row>
        <row r="2557">
          <cell r="B2557" t="str">
            <v>Šimkent</v>
          </cell>
        </row>
        <row r="2558">
          <cell r="B2558" t="str">
            <v>Viangchan</v>
          </cell>
        </row>
        <row r="2559">
          <cell r="B2559" t="str">
            <v>Attapu</v>
          </cell>
        </row>
        <row r="2560">
          <cell r="B2560" t="str">
            <v>Bokèo</v>
          </cell>
        </row>
        <row r="2561">
          <cell r="B2561" t="str">
            <v>Bolikhamxai</v>
          </cell>
        </row>
        <row r="2562">
          <cell r="B2562" t="str">
            <v>Champasak</v>
          </cell>
        </row>
        <row r="2563">
          <cell r="B2563" t="str">
            <v>Houaphan</v>
          </cell>
        </row>
        <row r="2564">
          <cell r="B2564" t="str">
            <v>Khammouan</v>
          </cell>
        </row>
        <row r="2565">
          <cell r="B2565" t="str">
            <v>Louang Namtha</v>
          </cell>
        </row>
        <row r="2566">
          <cell r="B2566" t="str">
            <v>Louangphabang</v>
          </cell>
        </row>
        <row r="2567">
          <cell r="B2567" t="str">
            <v>Oudômxai</v>
          </cell>
        </row>
        <row r="2568">
          <cell r="B2568" t="str">
            <v>Phôngsali</v>
          </cell>
        </row>
        <row r="2569">
          <cell r="B2569" t="str">
            <v>Salavan</v>
          </cell>
        </row>
        <row r="2570">
          <cell r="B2570" t="str">
            <v>Savannakhét</v>
          </cell>
        </row>
        <row r="2571">
          <cell r="B2571" t="str">
            <v>Xaignabouli</v>
          </cell>
        </row>
        <row r="2572">
          <cell r="B2572" t="str">
            <v>Xékong</v>
          </cell>
        </row>
        <row r="2573">
          <cell r="B2573" t="str">
            <v>Xiangkhouang</v>
          </cell>
        </row>
        <row r="2574">
          <cell r="B2574" t="str">
            <v>Xaisômboun</v>
          </cell>
        </row>
        <row r="2575">
          <cell r="B2575" t="str">
            <v>‘Akkār</v>
          </cell>
        </row>
        <row r="2576">
          <cell r="B2576" t="str">
            <v>Aakkâr</v>
          </cell>
        </row>
        <row r="2577">
          <cell r="B2577" t="str">
            <v>Ash Shimāl</v>
          </cell>
        </row>
        <row r="2578">
          <cell r="B2578" t="str">
            <v>Liban-Nord</v>
          </cell>
        </row>
        <row r="2579">
          <cell r="B2579" t="str">
            <v>Bayrūt</v>
          </cell>
        </row>
        <row r="2580">
          <cell r="B2580" t="str">
            <v>Beyrouth</v>
          </cell>
        </row>
        <row r="2581">
          <cell r="B2581" t="str">
            <v>B‘alabak-Al Hirmil</v>
          </cell>
        </row>
        <row r="2582">
          <cell r="B2582" t="str">
            <v>Baalbek-Hermel</v>
          </cell>
        </row>
        <row r="2583">
          <cell r="B2583" t="str">
            <v>Béqaa</v>
          </cell>
        </row>
        <row r="2584">
          <cell r="B2584" t="str">
            <v>Al Biqā‘</v>
          </cell>
        </row>
        <row r="2585">
          <cell r="B2585" t="str">
            <v>Al Janūb</v>
          </cell>
        </row>
        <row r="2586">
          <cell r="B2586" t="str">
            <v>Liban-Sud</v>
          </cell>
        </row>
        <row r="2587">
          <cell r="B2587" t="str">
            <v>Mont-Liban</v>
          </cell>
        </row>
        <row r="2588">
          <cell r="B2588" t="str">
            <v>Jabal Lubnān</v>
          </cell>
        </row>
        <row r="2589">
          <cell r="B2589" t="str">
            <v>Nabatîyé</v>
          </cell>
        </row>
        <row r="2590">
          <cell r="B2590" t="str">
            <v>An Nabaţīyah</v>
          </cell>
        </row>
        <row r="2591">
          <cell r="B2591" t="str">
            <v>Anse la Raye</v>
          </cell>
        </row>
        <row r="2592">
          <cell r="B2592" t="str">
            <v>Castries</v>
          </cell>
        </row>
        <row r="2593">
          <cell r="B2593" t="str">
            <v>Choiseul</v>
          </cell>
        </row>
        <row r="2594">
          <cell r="B2594" t="str">
            <v>Dennery</v>
          </cell>
        </row>
        <row r="2595">
          <cell r="B2595" t="str">
            <v>Gros Islet</v>
          </cell>
        </row>
        <row r="2596">
          <cell r="B2596" t="str">
            <v>Laborie</v>
          </cell>
        </row>
        <row r="2597">
          <cell r="B2597" t="str">
            <v>Micoud</v>
          </cell>
        </row>
        <row r="2598">
          <cell r="B2598" t="str">
            <v>Soufrière</v>
          </cell>
        </row>
        <row r="2599">
          <cell r="B2599" t="str">
            <v>Vieux Fort</v>
          </cell>
        </row>
        <row r="2600">
          <cell r="B2600" t="str">
            <v>Canaries</v>
          </cell>
        </row>
        <row r="2601">
          <cell r="B2601" t="str">
            <v>Balzers</v>
          </cell>
        </row>
        <row r="2602">
          <cell r="B2602" t="str">
            <v>Eschen</v>
          </cell>
        </row>
        <row r="2603">
          <cell r="B2603" t="str">
            <v>Gamprin</v>
          </cell>
        </row>
        <row r="2604">
          <cell r="B2604" t="str">
            <v>Mauren</v>
          </cell>
        </row>
        <row r="2605">
          <cell r="B2605" t="str">
            <v>Planken</v>
          </cell>
        </row>
        <row r="2606">
          <cell r="B2606" t="str">
            <v>Ruggell</v>
          </cell>
        </row>
        <row r="2607">
          <cell r="B2607" t="str">
            <v>Schaan</v>
          </cell>
        </row>
        <row r="2608">
          <cell r="B2608" t="str">
            <v>Schellenberg</v>
          </cell>
        </row>
        <row r="2609">
          <cell r="B2609" t="str">
            <v>Triesen</v>
          </cell>
        </row>
        <row r="2610">
          <cell r="B2610" t="str">
            <v>Triesenberg</v>
          </cell>
        </row>
        <row r="2611">
          <cell r="B2611" t="str">
            <v>Vaduz</v>
          </cell>
        </row>
        <row r="2612">
          <cell r="B2612" t="str">
            <v>Western Province</v>
          </cell>
        </row>
        <row r="2613">
          <cell r="B2613" t="str">
            <v>Basnāhira paḷāta</v>
          </cell>
        </row>
        <row r="2614">
          <cell r="B2614" t="str">
            <v>Mel mākāṇam</v>
          </cell>
        </row>
        <row r="2615">
          <cell r="B2615" t="str">
            <v>Colombo</v>
          </cell>
        </row>
        <row r="2616">
          <cell r="B2616" t="str">
            <v>Kŏḷamba</v>
          </cell>
        </row>
        <row r="2617">
          <cell r="B2617" t="str">
            <v>Kŏl̮umpu</v>
          </cell>
        </row>
        <row r="2618">
          <cell r="B2618" t="str">
            <v>Gampaha</v>
          </cell>
        </row>
        <row r="2619">
          <cell r="B2619" t="str">
            <v>Kampahā</v>
          </cell>
        </row>
        <row r="2620">
          <cell r="B2620" t="str">
            <v>Kalutara</v>
          </cell>
        </row>
        <row r="2621">
          <cell r="B2621" t="str">
            <v>Kaḷutara</v>
          </cell>
        </row>
        <row r="2622">
          <cell r="B2622" t="str">
            <v>Kaḷuttuṟai</v>
          </cell>
        </row>
        <row r="2623">
          <cell r="B2623" t="str">
            <v>Central Province</v>
          </cell>
        </row>
        <row r="2624">
          <cell r="B2624" t="str">
            <v>Madhyama paḷāta</v>
          </cell>
        </row>
        <row r="2625">
          <cell r="B2625" t="str">
            <v>Mattiya mākāṇam</v>
          </cell>
        </row>
        <row r="2626">
          <cell r="B2626" t="str">
            <v>Kandy</v>
          </cell>
        </row>
        <row r="2627">
          <cell r="B2627" t="str">
            <v>Mahanuvara</v>
          </cell>
        </row>
        <row r="2628">
          <cell r="B2628" t="str">
            <v>Kaṇṭi</v>
          </cell>
        </row>
        <row r="2629">
          <cell r="B2629" t="str">
            <v>Matale</v>
          </cell>
        </row>
        <row r="2630">
          <cell r="B2630" t="str">
            <v>Mātale</v>
          </cell>
        </row>
        <row r="2631">
          <cell r="B2631" t="str">
            <v>Māttaḷai</v>
          </cell>
        </row>
        <row r="2632">
          <cell r="B2632" t="str">
            <v>Nuwara Eliya</v>
          </cell>
        </row>
        <row r="2633">
          <cell r="B2633" t="str">
            <v>Nuvara Ĕliya</v>
          </cell>
        </row>
        <row r="2634">
          <cell r="B2634" t="str">
            <v>Nuvarĕliyā</v>
          </cell>
        </row>
        <row r="2635">
          <cell r="B2635" t="str">
            <v>Southern Province</v>
          </cell>
        </row>
        <row r="2636">
          <cell r="B2636" t="str">
            <v>Dakuṇu paḷāta</v>
          </cell>
        </row>
        <row r="2637">
          <cell r="B2637" t="str">
            <v>Tĕṉ mākāṇam</v>
          </cell>
        </row>
        <row r="2638">
          <cell r="B2638" t="str">
            <v>Galle</v>
          </cell>
        </row>
        <row r="2639">
          <cell r="B2639" t="str">
            <v>Gālla</v>
          </cell>
        </row>
        <row r="2640">
          <cell r="B2640" t="str">
            <v>Kāli</v>
          </cell>
        </row>
        <row r="2641">
          <cell r="B2641" t="str">
            <v>Matara</v>
          </cell>
        </row>
        <row r="2642">
          <cell r="B2642" t="str">
            <v>Mātara</v>
          </cell>
        </row>
        <row r="2643">
          <cell r="B2643" t="str">
            <v>Māttaṛai</v>
          </cell>
        </row>
        <row r="2644">
          <cell r="B2644" t="str">
            <v>Hambantota</v>
          </cell>
        </row>
        <row r="2645">
          <cell r="B2645" t="str">
            <v>Hambantŏṭa</v>
          </cell>
        </row>
        <row r="2646">
          <cell r="B2646" t="str">
            <v>Ampāntōṭṭai</v>
          </cell>
        </row>
        <row r="2647">
          <cell r="B2647" t="str">
            <v>Northern Province</v>
          </cell>
        </row>
        <row r="2648">
          <cell r="B2648" t="str">
            <v>Uturu paḷāta</v>
          </cell>
        </row>
        <row r="2649">
          <cell r="B2649" t="str">
            <v>Vaṭakku mākāṇam</v>
          </cell>
        </row>
        <row r="2650">
          <cell r="B2650" t="str">
            <v>Jaffna</v>
          </cell>
        </row>
        <row r="2651">
          <cell r="B2651" t="str">
            <v>Yāpanaya</v>
          </cell>
        </row>
        <row r="2652">
          <cell r="B2652" t="str">
            <v>Yāl̮ppāṇam</v>
          </cell>
        </row>
        <row r="2653">
          <cell r="B2653" t="str">
            <v>Kilinochchi</v>
          </cell>
        </row>
        <row r="2654">
          <cell r="B2654" t="str">
            <v>Kilinŏchchi</v>
          </cell>
        </row>
        <row r="2655">
          <cell r="B2655" t="str">
            <v>Kiḷinochchi</v>
          </cell>
        </row>
        <row r="2656">
          <cell r="B2656" t="str">
            <v>Mannar</v>
          </cell>
        </row>
        <row r="2657">
          <cell r="B2657" t="str">
            <v>Mannārama</v>
          </cell>
        </row>
        <row r="2658">
          <cell r="B2658" t="str">
            <v>Maṉṉār</v>
          </cell>
        </row>
        <row r="2659">
          <cell r="B2659" t="str">
            <v>Vavuniya</v>
          </cell>
        </row>
        <row r="2660">
          <cell r="B2660" t="str">
            <v>Vavuniyāva</v>
          </cell>
        </row>
        <row r="2661">
          <cell r="B2661" t="str">
            <v>Vavuṉiyā</v>
          </cell>
        </row>
        <row r="2662">
          <cell r="B2662" t="str">
            <v>Mullaittivu</v>
          </cell>
        </row>
        <row r="2663">
          <cell r="B2663" t="str">
            <v>Mulativ</v>
          </cell>
        </row>
        <row r="2664">
          <cell r="B2664" t="str">
            <v>Mullaittīvu</v>
          </cell>
        </row>
        <row r="2665">
          <cell r="B2665" t="str">
            <v>Eastern Province</v>
          </cell>
        </row>
        <row r="2666">
          <cell r="B2666" t="str">
            <v>Næ̆gĕnahira paḷāta</v>
          </cell>
        </row>
        <row r="2667">
          <cell r="B2667" t="str">
            <v>Kil̮akku mākāṇam</v>
          </cell>
        </row>
        <row r="2668">
          <cell r="B2668" t="str">
            <v>Batticaloa</v>
          </cell>
        </row>
        <row r="2669">
          <cell r="B2669" t="str">
            <v>Maḍakalapuva</v>
          </cell>
        </row>
        <row r="2670">
          <cell r="B2670" t="str">
            <v>Maṭṭakkaḷappu</v>
          </cell>
        </row>
        <row r="2671">
          <cell r="B2671" t="str">
            <v>Ampara</v>
          </cell>
        </row>
        <row r="2672">
          <cell r="B2672" t="str">
            <v>Ampāra</v>
          </cell>
        </row>
        <row r="2673">
          <cell r="B2673" t="str">
            <v>Ampāṟai</v>
          </cell>
        </row>
        <row r="2674">
          <cell r="B2674" t="str">
            <v>Trincomalee</v>
          </cell>
        </row>
        <row r="2675">
          <cell r="B2675" t="str">
            <v>Trikuṇāmalaya</v>
          </cell>
        </row>
        <row r="2676">
          <cell r="B2676" t="str">
            <v>Tirukŏṇamalai</v>
          </cell>
        </row>
        <row r="2677">
          <cell r="B2677" t="str">
            <v>North Western Province</v>
          </cell>
        </row>
        <row r="2678">
          <cell r="B2678" t="str">
            <v>Vayamba paḷāta</v>
          </cell>
        </row>
        <row r="2679">
          <cell r="B2679" t="str">
            <v>Vaṭamel mākāṇam</v>
          </cell>
        </row>
        <row r="2680">
          <cell r="B2680" t="str">
            <v>Kurunegala</v>
          </cell>
        </row>
        <row r="2681">
          <cell r="B2681" t="str">
            <v>Kuruṇægala</v>
          </cell>
        </row>
        <row r="2682">
          <cell r="B2682" t="str">
            <v>Kurunākal</v>
          </cell>
        </row>
        <row r="2683">
          <cell r="B2683" t="str">
            <v>Puttalam</v>
          </cell>
        </row>
        <row r="2684">
          <cell r="B2684" t="str">
            <v>Puttalama</v>
          </cell>
        </row>
        <row r="2685">
          <cell r="B2685" t="str">
            <v>Puttaḷam</v>
          </cell>
        </row>
        <row r="2686">
          <cell r="B2686" t="str">
            <v>North Central Province</v>
          </cell>
        </row>
        <row r="2687">
          <cell r="B2687" t="str">
            <v>Uturumæ̆da paḷāta</v>
          </cell>
        </row>
        <row r="2688">
          <cell r="B2688" t="str">
            <v>Vaṭamattiya mākāṇam</v>
          </cell>
        </row>
        <row r="2689">
          <cell r="B2689" t="str">
            <v>Anuradhapura</v>
          </cell>
        </row>
        <row r="2690">
          <cell r="B2690" t="str">
            <v>Anurādhapura</v>
          </cell>
        </row>
        <row r="2691">
          <cell r="B2691" t="str">
            <v>Anurātapuram</v>
          </cell>
        </row>
        <row r="2692">
          <cell r="B2692" t="str">
            <v>Polonnaruwa</v>
          </cell>
        </row>
        <row r="2693">
          <cell r="B2693" t="str">
            <v>Pŏḷŏnnaruva</v>
          </cell>
        </row>
        <row r="2694">
          <cell r="B2694" t="str">
            <v>Pŏlaṉṉaṛuvai</v>
          </cell>
        </row>
        <row r="2695">
          <cell r="B2695" t="str">
            <v>Uva Province</v>
          </cell>
        </row>
        <row r="2696">
          <cell r="B2696" t="str">
            <v>Ūva paḷāta</v>
          </cell>
        </row>
        <row r="2697">
          <cell r="B2697" t="str">
            <v>Ūvā mākāṇam</v>
          </cell>
        </row>
        <row r="2698">
          <cell r="B2698" t="str">
            <v>Badulla</v>
          </cell>
        </row>
        <row r="2699">
          <cell r="B2699" t="str">
            <v>Patuḷai</v>
          </cell>
        </row>
        <row r="2700">
          <cell r="B2700" t="str">
            <v>Monaragala</v>
          </cell>
        </row>
        <row r="2701">
          <cell r="B2701" t="str">
            <v>Mŏṇarāgala</v>
          </cell>
        </row>
        <row r="2702">
          <cell r="B2702" t="str">
            <v>Mŏṉarākalai</v>
          </cell>
        </row>
        <row r="2703">
          <cell r="B2703" t="str">
            <v>Sabaragamuwa Province</v>
          </cell>
        </row>
        <row r="2704">
          <cell r="B2704" t="str">
            <v>Sabaragamuva paḷāta</v>
          </cell>
        </row>
        <row r="2705">
          <cell r="B2705" t="str">
            <v>Chappirakamuva mākāṇam</v>
          </cell>
        </row>
        <row r="2706">
          <cell r="B2706" t="str">
            <v>Ratnapura</v>
          </cell>
        </row>
        <row r="2707">
          <cell r="B2707" t="str">
            <v>Irattiṉapuri</v>
          </cell>
        </row>
        <row r="2708">
          <cell r="B2708" t="str">
            <v>Kegalla</v>
          </cell>
        </row>
        <row r="2709">
          <cell r="B2709" t="str">
            <v>Kægalla</v>
          </cell>
        </row>
        <row r="2710">
          <cell r="B2710" t="str">
            <v>Kekālai</v>
          </cell>
        </row>
        <row r="2711">
          <cell r="B2711" t="str">
            <v>Bong</v>
          </cell>
        </row>
        <row r="2712">
          <cell r="B2712" t="str">
            <v>Bomi</v>
          </cell>
        </row>
        <row r="2713">
          <cell r="B2713" t="str">
            <v>Grand Cape Mount</v>
          </cell>
        </row>
        <row r="2714">
          <cell r="B2714" t="str">
            <v>Grand Bassa</v>
          </cell>
        </row>
        <row r="2715">
          <cell r="B2715" t="str">
            <v>Grand Gedeh</v>
          </cell>
        </row>
        <row r="2716">
          <cell r="B2716" t="str">
            <v>Grand Kru</v>
          </cell>
        </row>
        <row r="2717">
          <cell r="B2717" t="str">
            <v>Gbarpolu</v>
          </cell>
        </row>
        <row r="2718">
          <cell r="B2718" t="str">
            <v>Lofa</v>
          </cell>
        </row>
        <row r="2719">
          <cell r="B2719" t="str">
            <v>Margibi</v>
          </cell>
        </row>
        <row r="2720">
          <cell r="B2720" t="str">
            <v>Montserrado</v>
          </cell>
        </row>
        <row r="2721">
          <cell r="B2721" t="str">
            <v>Maryland</v>
          </cell>
        </row>
        <row r="2722">
          <cell r="B2722" t="str">
            <v>Nimba</v>
          </cell>
        </row>
        <row r="2723">
          <cell r="B2723" t="str">
            <v>River Gee</v>
          </cell>
        </row>
        <row r="2724">
          <cell r="B2724" t="str">
            <v>River Cess</v>
          </cell>
        </row>
        <row r="2725">
          <cell r="B2725" t="str">
            <v>Sinoe</v>
          </cell>
        </row>
        <row r="2726">
          <cell r="B2726" t="str">
            <v>Maseru</v>
          </cell>
        </row>
        <row r="2727">
          <cell r="B2727" t="str">
            <v>Butha-Buthe</v>
          </cell>
        </row>
        <row r="2728">
          <cell r="B2728" t="str">
            <v>Leribe</v>
          </cell>
        </row>
        <row r="2729">
          <cell r="B2729" t="str">
            <v>Berea</v>
          </cell>
        </row>
        <row r="2730">
          <cell r="B2730" t="str">
            <v>Mafeteng</v>
          </cell>
        </row>
        <row r="2731">
          <cell r="B2731" t="str">
            <v>Mohale's Hoek</v>
          </cell>
        </row>
        <row r="2732">
          <cell r="B2732" t="str">
            <v>Quthing</v>
          </cell>
        </row>
        <row r="2733">
          <cell r="B2733" t="str">
            <v>Qacha's Nek</v>
          </cell>
        </row>
        <row r="2734">
          <cell r="B2734" t="str">
            <v>Mokhotlong</v>
          </cell>
        </row>
        <row r="2735">
          <cell r="B2735" t="str">
            <v>Thaba-Tseka</v>
          </cell>
        </row>
        <row r="2736">
          <cell r="B2736" t="str">
            <v>Alytaus apskritis</v>
          </cell>
        </row>
        <row r="2737">
          <cell r="B2737" t="str">
            <v>Klaipėdos apskritis</v>
          </cell>
        </row>
        <row r="2738">
          <cell r="B2738" t="str">
            <v>Kauno apskritis</v>
          </cell>
        </row>
        <row r="2739">
          <cell r="B2739" t="str">
            <v>Marijampolės apskritis</v>
          </cell>
        </row>
        <row r="2740">
          <cell r="B2740" t="str">
            <v>Panevėžio apskritis</v>
          </cell>
        </row>
        <row r="2741">
          <cell r="B2741" t="str">
            <v>Šiaulių apskritis</v>
          </cell>
        </row>
        <row r="2742">
          <cell r="B2742" t="str">
            <v>Tauragės apskritis</v>
          </cell>
        </row>
        <row r="2743">
          <cell r="B2743" t="str">
            <v>Telšių apskritis</v>
          </cell>
        </row>
        <row r="2744">
          <cell r="B2744" t="str">
            <v>Utenos apskritis</v>
          </cell>
        </row>
        <row r="2745">
          <cell r="B2745" t="str">
            <v>Vilniaus apskritis</v>
          </cell>
        </row>
        <row r="2746">
          <cell r="B2746" t="str">
            <v>Alytaus miestas</v>
          </cell>
        </row>
        <row r="2747">
          <cell r="B2747" t="str">
            <v>Kauno miestas</v>
          </cell>
        </row>
        <row r="2748">
          <cell r="B2748" t="str">
            <v>Klaipėdos miestas</v>
          </cell>
        </row>
        <row r="2749">
          <cell r="B2749" t="str">
            <v>Palangos miestas</v>
          </cell>
        </row>
        <row r="2750">
          <cell r="B2750" t="str">
            <v>Panevėžio miestas</v>
          </cell>
        </row>
        <row r="2751">
          <cell r="B2751" t="str">
            <v>Šiaulių miestas</v>
          </cell>
        </row>
        <row r="2752">
          <cell r="B2752" t="str">
            <v>Vilniaus miestas</v>
          </cell>
        </row>
        <row r="2753">
          <cell r="B2753" t="str">
            <v>Akmenė</v>
          </cell>
        </row>
        <row r="2754">
          <cell r="B2754" t="str">
            <v>Alytus</v>
          </cell>
        </row>
        <row r="2755">
          <cell r="B2755" t="str">
            <v>Anykščiai</v>
          </cell>
        </row>
        <row r="2756">
          <cell r="B2756" t="str">
            <v>Biržai</v>
          </cell>
        </row>
        <row r="2757">
          <cell r="B2757" t="str">
            <v>Ignalina</v>
          </cell>
        </row>
        <row r="2758">
          <cell r="B2758" t="str">
            <v>Jonava</v>
          </cell>
        </row>
        <row r="2759">
          <cell r="B2759" t="str">
            <v>Joniškis</v>
          </cell>
        </row>
        <row r="2760">
          <cell r="B2760" t="str">
            <v>Jurbarkas</v>
          </cell>
        </row>
        <row r="2761">
          <cell r="B2761" t="str">
            <v>Kaišiadorys</v>
          </cell>
        </row>
        <row r="2762">
          <cell r="B2762" t="str">
            <v>Kaunas</v>
          </cell>
        </row>
        <row r="2763">
          <cell r="B2763" t="str">
            <v>Kėdainiai</v>
          </cell>
        </row>
        <row r="2764">
          <cell r="B2764" t="str">
            <v>Kelmė</v>
          </cell>
        </row>
        <row r="2765">
          <cell r="B2765" t="str">
            <v>Klaipėda</v>
          </cell>
        </row>
        <row r="2766">
          <cell r="B2766" t="str">
            <v>Kretinga</v>
          </cell>
        </row>
        <row r="2767">
          <cell r="B2767" t="str">
            <v>Kupiškis</v>
          </cell>
        </row>
        <row r="2768">
          <cell r="B2768" t="str">
            <v>Lazdijai</v>
          </cell>
        </row>
        <row r="2769">
          <cell r="B2769" t="str">
            <v>Marijampolė</v>
          </cell>
        </row>
        <row r="2770">
          <cell r="B2770" t="str">
            <v>Mažeikiai</v>
          </cell>
        </row>
        <row r="2771">
          <cell r="B2771" t="str">
            <v>Molėtai</v>
          </cell>
        </row>
        <row r="2772">
          <cell r="B2772" t="str">
            <v>Pakruojis</v>
          </cell>
        </row>
        <row r="2773">
          <cell r="B2773" t="str">
            <v>Panevėžys</v>
          </cell>
        </row>
        <row r="2774">
          <cell r="B2774" t="str">
            <v>Pasvalys</v>
          </cell>
        </row>
        <row r="2775">
          <cell r="B2775" t="str">
            <v>Plungė</v>
          </cell>
        </row>
        <row r="2776">
          <cell r="B2776" t="str">
            <v>Prienai</v>
          </cell>
        </row>
        <row r="2777">
          <cell r="B2777" t="str">
            <v>Radviliškis</v>
          </cell>
        </row>
        <row r="2778">
          <cell r="B2778" t="str">
            <v>Raseiniai</v>
          </cell>
        </row>
        <row r="2779">
          <cell r="B2779" t="str">
            <v>Rokiškis</v>
          </cell>
        </row>
        <row r="2780">
          <cell r="B2780" t="str">
            <v>Šakiai</v>
          </cell>
        </row>
        <row r="2781">
          <cell r="B2781" t="str">
            <v>Šalčininkai</v>
          </cell>
        </row>
        <row r="2782">
          <cell r="B2782" t="str">
            <v>Šiauliai</v>
          </cell>
        </row>
        <row r="2783">
          <cell r="B2783" t="str">
            <v>Šilalė</v>
          </cell>
        </row>
        <row r="2784">
          <cell r="B2784" t="str">
            <v>Šilutė</v>
          </cell>
        </row>
        <row r="2785">
          <cell r="B2785" t="str">
            <v>Širvintos</v>
          </cell>
        </row>
        <row r="2786">
          <cell r="B2786" t="str">
            <v>Skuodas</v>
          </cell>
        </row>
        <row r="2787">
          <cell r="B2787" t="str">
            <v>Švenčionys</v>
          </cell>
        </row>
        <row r="2788">
          <cell r="B2788" t="str">
            <v>Tauragė</v>
          </cell>
        </row>
        <row r="2789">
          <cell r="B2789" t="str">
            <v>Telšiai</v>
          </cell>
        </row>
        <row r="2790">
          <cell r="B2790" t="str">
            <v>Trakai</v>
          </cell>
        </row>
        <row r="2791">
          <cell r="B2791" t="str">
            <v>Ukmergė</v>
          </cell>
        </row>
        <row r="2792">
          <cell r="B2792" t="str">
            <v>Utena</v>
          </cell>
        </row>
        <row r="2793">
          <cell r="B2793" t="str">
            <v>Varėna</v>
          </cell>
        </row>
        <row r="2794">
          <cell r="B2794" t="str">
            <v>Vilkaviškis</v>
          </cell>
        </row>
        <row r="2795">
          <cell r="B2795" t="str">
            <v>Vilnius</v>
          </cell>
        </row>
        <row r="2796">
          <cell r="B2796" t="str">
            <v>Zarasai</v>
          </cell>
        </row>
        <row r="2797">
          <cell r="B2797" t="str">
            <v>Birštono</v>
          </cell>
        </row>
        <row r="2798">
          <cell r="B2798" t="str">
            <v>Druskininkai</v>
          </cell>
        </row>
        <row r="2799">
          <cell r="B2799" t="str">
            <v>Elektrėnai</v>
          </cell>
        </row>
        <row r="2800">
          <cell r="B2800" t="str">
            <v>Kalvarijos</v>
          </cell>
        </row>
        <row r="2801">
          <cell r="B2801" t="str">
            <v>Kazlų Rūdos</v>
          </cell>
        </row>
        <row r="2802">
          <cell r="B2802" t="str">
            <v>Neringa</v>
          </cell>
        </row>
        <row r="2803">
          <cell r="B2803" t="str">
            <v>Pagėgiai</v>
          </cell>
        </row>
        <row r="2804">
          <cell r="B2804" t="str">
            <v>Rietavo</v>
          </cell>
        </row>
        <row r="2805">
          <cell r="B2805" t="str">
            <v>Visaginas</v>
          </cell>
        </row>
        <row r="2806">
          <cell r="B2806" t="str">
            <v>Capellen</v>
          </cell>
        </row>
        <row r="2807">
          <cell r="B2807" t="str">
            <v>Kapellen</v>
          </cell>
        </row>
        <row r="2808">
          <cell r="B2808" t="str">
            <v>Clerf</v>
          </cell>
        </row>
        <row r="2809">
          <cell r="B2809" t="str">
            <v>Clervaux</v>
          </cell>
        </row>
        <row r="2810">
          <cell r="B2810" t="str">
            <v>Klierf</v>
          </cell>
        </row>
        <row r="2811">
          <cell r="B2811" t="str">
            <v>Diekirch</v>
          </cell>
        </row>
        <row r="2812">
          <cell r="B2812" t="str">
            <v>Diekrech</v>
          </cell>
        </row>
        <row r="2813">
          <cell r="B2813" t="str">
            <v>Echternach</v>
          </cell>
        </row>
        <row r="2814">
          <cell r="B2814" t="str">
            <v>Iechternach</v>
          </cell>
        </row>
        <row r="2815">
          <cell r="B2815" t="str">
            <v>Esch an der Alzette</v>
          </cell>
        </row>
        <row r="2816">
          <cell r="B2816" t="str">
            <v>Esch-sur-Alzette</v>
          </cell>
        </row>
        <row r="2817">
          <cell r="B2817" t="str">
            <v>Esch-Uelzecht</v>
          </cell>
        </row>
        <row r="2818">
          <cell r="B2818" t="str">
            <v>Grevenmacher</v>
          </cell>
        </row>
        <row r="2819">
          <cell r="B2819" t="str">
            <v>Gréivemaacher</v>
          </cell>
        </row>
        <row r="2820">
          <cell r="B2820" t="str">
            <v>Luxemburg</v>
          </cell>
        </row>
        <row r="2821">
          <cell r="B2821" t="str">
            <v>Lëtzebuerg</v>
          </cell>
        </row>
        <row r="2822">
          <cell r="B2822" t="str">
            <v>Mersch</v>
          </cell>
        </row>
        <row r="2823">
          <cell r="B2823" t="str">
            <v>Miersch</v>
          </cell>
        </row>
        <row r="2824">
          <cell r="B2824" t="str">
            <v>Redingen</v>
          </cell>
        </row>
        <row r="2825">
          <cell r="B2825" t="str">
            <v>Redange</v>
          </cell>
        </row>
        <row r="2826">
          <cell r="B2826" t="str">
            <v>Réiden-Atert</v>
          </cell>
        </row>
        <row r="2827">
          <cell r="B2827" t="str">
            <v>Remich</v>
          </cell>
        </row>
        <row r="2828">
          <cell r="B2828" t="str">
            <v>Réimech</v>
          </cell>
        </row>
        <row r="2829">
          <cell r="B2829" t="str">
            <v>Vianden</v>
          </cell>
        </row>
        <row r="2830">
          <cell r="B2830" t="str">
            <v>Veianen</v>
          </cell>
        </row>
        <row r="2831">
          <cell r="B2831" t="str">
            <v>Wiltz</v>
          </cell>
        </row>
        <row r="2832">
          <cell r="B2832" t="str">
            <v>Wolz</v>
          </cell>
        </row>
        <row r="2833">
          <cell r="B2833" t="str">
            <v>Aglonas novads</v>
          </cell>
        </row>
        <row r="2834">
          <cell r="B2834" t="str">
            <v>Aizkraukles novads</v>
          </cell>
        </row>
        <row r="2835">
          <cell r="B2835" t="str">
            <v>Aizputes novads</v>
          </cell>
        </row>
        <row r="2836">
          <cell r="B2836" t="str">
            <v>Aknīstes novads</v>
          </cell>
        </row>
        <row r="2837">
          <cell r="B2837" t="str">
            <v>Alojas novads</v>
          </cell>
        </row>
        <row r="2838">
          <cell r="B2838" t="str">
            <v>Alsungas novads</v>
          </cell>
        </row>
        <row r="2839">
          <cell r="B2839" t="str">
            <v>Alūksnes novads</v>
          </cell>
        </row>
        <row r="2840">
          <cell r="B2840" t="str">
            <v>Amatas novads</v>
          </cell>
        </row>
        <row r="2841">
          <cell r="B2841" t="str">
            <v>Apes novads</v>
          </cell>
        </row>
        <row r="2842">
          <cell r="B2842" t="str">
            <v>Auces novads</v>
          </cell>
        </row>
        <row r="2843">
          <cell r="B2843" t="str">
            <v>Ādažu novads</v>
          </cell>
        </row>
        <row r="2844">
          <cell r="B2844" t="str">
            <v>Babītes novads</v>
          </cell>
        </row>
        <row r="2845">
          <cell r="B2845" t="str">
            <v>Baldones novads</v>
          </cell>
        </row>
        <row r="2846">
          <cell r="B2846" t="str">
            <v>Baltinavas novads</v>
          </cell>
        </row>
        <row r="2847">
          <cell r="B2847" t="str">
            <v>Balvu novads</v>
          </cell>
        </row>
        <row r="2848">
          <cell r="B2848" t="str">
            <v>Bauskas novads</v>
          </cell>
        </row>
        <row r="2849">
          <cell r="B2849" t="str">
            <v>Beverīnas novads</v>
          </cell>
        </row>
        <row r="2850">
          <cell r="B2850" t="str">
            <v>Brocēnu novads</v>
          </cell>
        </row>
        <row r="2851">
          <cell r="B2851" t="str">
            <v>Burtnieku novads</v>
          </cell>
        </row>
        <row r="2852">
          <cell r="B2852" t="str">
            <v>Carnikavas novads</v>
          </cell>
        </row>
        <row r="2853">
          <cell r="B2853" t="str">
            <v>Cesvaines novads</v>
          </cell>
        </row>
        <row r="2854">
          <cell r="B2854" t="str">
            <v>Cēsu novads</v>
          </cell>
        </row>
        <row r="2855">
          <cell r="B2855" t="str">
            <v>Ciblas novads</v>
          </cell>
        </row>
        <row r="2856">
          <cell r="B2856" t="str">
            <v>Dagdas novads</v>
          </cell>
        </row>
        <row r="2857">
          <cell r="B2857" t="str">
            <v>Daugavpils novads</v>
          </cell>
        </row>
        <row r="2858">
          <cell r="B2858" t="str">
            <v>Dobeles novads</v>
          </cell>
        </row>
        <row r="2859">
          <cell r="B2859" t="str">
            <v>Dundagas novads</v>
          </cell>
        </row>
        <row r="2860">
          <cell r="B2860" t="str">
            <v>Durbes novads</v>
          </cell>
        </row>
        <row r="2861">
          <cell r="B2861" t="str">
            <v>Engures novads</v>
          </cell>
        </row>
        <row r="2862">
          <cell r="B2862" t="str">
            <v>Ērgļu novads</v>
          </cell>
        </row>
        <row r="2863">
          <cell r="B2863" t="str">
            <v>Garkalnes novads</v>
          </cell>
        </row>
        <row r="2864">
          <cell r="B2864" t="str">
            <v>Grobiņas novads</v>
          </cell>
        </row>
        <row r="2865">
          <cell r="B2865" t="str">
            <v>Gulbenes novads</v>
          </cell>
        </row>
        <row r="2866">
          <cell r="B2866" t="str">
            <v>Iecavas novads</v>
          </cell>
        </row>
        <row r="2867">
          <cell r="B2867" t="str">
            <v>Ikšķiles novads</v>
          </cell>
        </row>
        <row r="2868">
          <cell r="B2868" t="str">
            <v>Ilūkstes novads</v>
          </cell>
        </row>
        <row r="2869">
          <cell r="B2869" t="str">
            <v>Inčukalna novads</v>
          </cell>
        </row>
        <row r="2870">
          <cell r="B2870" t="str">
            <v>Jaunjelgavas novads</v>
          </cell>
        </row>
        <row r="2871">
          <cell r="B2871" t="str">
            <v>Jaunpiebalgas novads</v>
          </cell>
        </row>
        <row r="2872">
          <cell r="B2872" t="str">
            <v>Jaunpils novads</v>
          </cell>
        </row>
        <row r="2873">
          <cell r="B2873" t="str">
            <v>Jelgavas novads</v>
          </cell>
        </row>
        <row r="2874">
          <cell r="B2874" t="str">
            <v>Jēkabpils novads</v>
          </cell>
        </row>
        <row r="2875">
          <cell r="B2875" t="str">
            <v>Kandavas novads</v>
          </cell>
        </row>
        <row r="2876">
          <cell r="B2876" t="str">
            <v>Kārsavas novads</v>
          </cell>
        </row>
        <row r="2877">
          <cell r="B2877" t="str">
            <v>Kocēnu novads</v>
          </cell>
        </row>
        <row r="2878">
          <cell r="B2878" t="str">
            <v>Kokneses novads</v>
          </cell>
        </row>
        <row r="2879">
          <cell r="B2879" t="str">
            <v>Krāslavas novads</v>
          </cell>
        </row>
        <row r="2880">
          <cell r="B2880" t="str">
            <v>Krimuldas novads</v>
          </cell>
        </row>
        <row r="2881">
          <cell r="B2881" t="str">
            <v>Krustpils novads</v>
          </cell>
        </row>
        <row r="2882">
          <cell r="B2882" t="str">
            <v>Kuldīgas novads</v>
          </cell>
        </row>
        <row r="2883">
          <cell r="B2883" t="str">
            <v>Ķeguma novads</v>
          </cell>
        </row>
        <row r="2884">
          <cell r="B2884" t="str">
            <v>Ķekavas novads</v>
          </cell>
        </row>
        <row r="2885">
          <cell r="B2885" t="str">
            <v>Lielvārdes novads</v>
          </cell>
        </row>
        <row r="2886">
          <cell r="B2886" t="str">
            <v>Limbažu novads</v>
          </cell>
        </row>
        <row r="2887">
          <cell r="B2887" t="str">
            <v>Līgatnes novads</v>
          </cell>
        </row>
        <row r="2888">
          <cell r="B2888" t="str">
            <v>Līvānu novads</v>
          </cell>
        </row>
        <row r="2889">
          <cell r="B2889" t="str">
            <v>Lubānas novads</v>
          </cell>
        </row>
        <row r="2890">
          <cell r="B2890" t="str">
            <v>Ludzas novads</v>
          </cell>
        </row>
        <row r="2891">
          <cell r="B2891" t="str">
            <v>Madonas novads</v>
          </cell>
        </row>
        <row r="2892">
          <cell r="B2892" t="str">
            <v>Mazsalacas novads</v>
          </cell>
        </row>
        <row r="2893">
          <cell r="B2893" t="str">
            <v>Mālpils novads</v>
          </cell>
        </row>
        <row r="2894">
          <cell r="B2894" t="str">
            <v>Mārupes novads</v>
          </cell>
        </row>
        <row r="2895">
          <cell r="B2895" t="str">
            <v>Mērsraga novads</v>
          </cell>
        </row>
        <row r="2896">
          <cell r="B2896" t="str">
            <v>Naukšēnu novads</v>
          </cell>
        </row>
        <row r="2897">
          <cell r="B2897" t="str">
            <v>Neretas novads</v>
          </cell>
        </row>
        <row r="2898">
          <cell r="B2898" t="str">
            <v>Nīcas novads</v>
          </cell>
        </row>
        <row r="2899">
          <cell r="B2899" t="str">
            <v>Ogres novads</v>
          </cell>
        </row>
        <row r="2900">
          <cell r="B2900" t="str">
            <v>Olaines novads</v>
          </cell>
        </row>
        <row r="2901">
          <cell r="B2901" t="str">
            <v>Ozolnieku novads</v>
          </cell>
        </row>
        <row r="2902">
          <cell r="B2902" t="str">
            <v>Pārgaujas novads</v>
          </cell>
        </row>
        <row r="2903">
          <cell r="B2903" t="str">
            <v>Pāvilostas novads</v>
          </cell>
        </row>
        <row r="2904">
          <cell r="B2904" t="str">
            <v>Pļaviņu novads</v>
          </cell>
        </row>
        <row r="2905">
          <cell r="B2905" t="str">
            <v>Preiļu novads</v>
          </cell>
        </row>
        <row r="2906">
          <cell r="B2906" t="str">
            <v>Priekules novads</v>
          </cell>
        </row>
        <row r="2907">
          <cell r="B2907" t="str">
            <v>Priekuļu novads</v>
          </cell>
        </row>
        <row r="2908">
          <cell r="B2908" t="str">
            <v>Raunas novads</v>
          </cell>
        </row>
        <row r="2909">
          <cell r="B2909" t="str">
            <v>Rēzeknes novads</v>
          </cell>
        </row>
        <row r="2910">
          <cell r="B2910" t="str">
            <v>Riebiņu novads</v>
          </cell>
        </row>
        <row r="2911">
          <cell r="B2911" t="str">
            <v>Rojas novads</v>
          </cell>
        </row>
        <row r="2912">
          <cell r="B2912" t="str">
            <v>Ropažu novads</v>
          </cell>
        </row>
        <row r="2913">
          <cell r="B2913" t="str">
            <v>Rucavas novads</v>
          </cell>
        </row>
        <row r="2914">
          <cell r="B2914" t="str">
            <v>Rugāju novads</v>
          </cell>
        </row>
        <row r="2915">
          <cell r="B2915" t="str">
            <v>Rundāles novads</v>
          </cell>
        </row>
        <row r="2916">
          <cell r="B2916" t="str">
            <v>Rūjienas novads</v>
          </cell>
        </row>
        <row r="2917">
          <cell r="B2917" t="str">
            <v>Salas novads</v>
          </cell>
        </row>
        <row r="2918">
          <cell r="B2918" t="str">
            <v>Salacgrīvas novads</v>
          </cell>
        </row>
        <row r="2919">
          <cell r="B2919" t="str">
            <v>Salaspils novads</v>
          </cell>
        </row>
        <row r="2920">
          <cell r="B2920" t="str">
            <v>Saldus novads</v>
          </cell>
        </row>
        <row r="2921">
          <cell r="B2921" t="str">
            <v>Saulkrastu novads</v>
          </cell>
        </row>
        <row r="2922">
          <cell r="B2922" t="str">
            <v>Sējas novads</v>
          </cell>
        </row>
        <row r="2923">
          <cell r="B2923" t="str">
            <v>Siguldas novads</v>
          </cell>
        </row>
        <row r="2924">
          <cell r="B2924" t="str">
            <v>Skrīveru novads</v>
          </cell>
        </row>
        <row r="2925">
          <cell r="B2925" t="str">
            <v>Skrundas novads</v>
          </cell>
        </row>
        <row r="2926">
          <cell r="B2926" t="str">
            <v>Smiltenes novads</v>
          </cell>
        </row>
        <row r="2927">
          <cell r="B2927" t="str">
            <v>Stopiņu novads</v>
          </cell>
        </row>
        <row r="2928">
          <cell r="B2928" t="str">
            <v>Strenču novads</v>
          </cell>
        </row>
        <row r="2929">
          <cell r="B2929" t="str">
            <v>Talsu novads</v>
          </cell>
        </row>
        <row r="2930">
          <cell r="B2930" t="str">
            <v>Tērvetes novads</v>
          </cell>
        </row>
        <row r="2931">
          <cell r="B2931" t="str">
            <v>Tukuma novads</v>
          </cell>
        </row>
        <row r="2932">
          <cell r="B2932" t="str">
            <v>Vaiņodes novads</v>
          </cell>
        </row>
        <row r="2933">
          <cell r="B2933" t="str">
            <v>Valkas novads</v>
          </cell>
        </row>
        <row r="2934">
          <cell r="B2934" t="str">
            <v>Varakļānu novads</v>
          </cell>
        </row>
        <row r="2935">
          <cell r="B2935" t="str">
            <v>Vārkavas novads</v>
          </cell>
        </row>
        <row r="2936">
          <cell r="B2936" t="str">
            <v>Vecpiebalgas novads</v>
          </cell>
        </row>
        <row r="2937">
          <cell r="B2937" t="str">
            <v>Vecumnieku novads</v>
          </cell>
        </row>
        <row r="2938">
          <cell r="B2938" t="str">
            <v>Ventspils novads</v>
          </cell>
        </row>
        <row r="2939">
          <cell r="B2939" t="str">
            <v>Viesītes novads</v>
          </cell>
        </row>
        <row r="2940">
          <cell r="B2940" t="str">
            <v>Viļakas novads</v>
          </cell>
        </row>
        <row r="2941">
          <cell r="B2941" t="str">
            <v>Viļānu novads</v>
          </cell>
        </row>
        <row r="2942">
          <cell r="B2942" t="str">
            <v>Zilupes novads</v>
          </cell>
        </row>
        <row r="2943">
          <cell r="B2943" t="str">
            <v>Daugavpils</v>
          </cell>
        </row>
        <row r="2944">
          <cell r="B2944" t="str">
            <v>Jelgava</v>
          </cell>
        </row>
        <row r="2945">
          <cell r="B2945" t="str">
            <v>Jēkabpils</v>
          </cell>
        </row>
        <row r="2946">
          <cell r="B2946" t="str">
            <v>Jūrmala</v>
          </cell>
        </row>
        <row r="2947">
          <cell r="B2947" t="str">
            <v>Liepāja</v>
          </cell>
        </row>
        <row r="2948">
          <cell r="B2948" t="str">
            <v>Rēzekne</v>
          </cell>
        </row>
        <row r="2949">
          <cell r="B2949" t="str">
            <v>Rīga</v>
          </cell>
        </row>
        <row r="2950">
          <cell r="B2950" t="str">
            <v>Ventspils</v>
          </cell>
        </row>
        <row r="2951">
          <cell r="B2951" t="str">
            <v>Valmiera</v>
          </cell>
        </row>
        <row r="2952">
          <cell r="B2952" t="str">
            <v>Banghāzī</v>
          </cell>
        </row>
        <row r="2953">
          <cell r="B2953" t="str">
            <v>Al Buţnān</v>
          </cell>
        </row>
        <row r="2954">
          <cell r="B2954" t="str">
            <v>Darnah</v>
          </cell>
        </row>
        <row r="2955">
          <cell r="B2955" t="str">
            <v>Ghāt</v>
          </cell>
        </row>
        <row r="2956">
          <cell r="B2956" t="str">
            <v>Al Jabal al Akhḑar</v>
          </cell>
        </row>
        <row r="2957">
          <cell r="B2957" t="str">
            <v>Al Jabal al Gharbī</v>
          </cell>
        </row>
        <row r="2958">
          <cell r="B2958" t="str">
            <v>Al Jafārah</v>
          </cell>
        </row>
        <row r="2959">
          <cell r="B2959" t="str">
            <v>Al Jufrah</v>
          </cell>
        </row>
        <row r="2960">
          <cell r="B2960" t="str">
            <v>Al Kufrah</v>
          </cell>
        </row>
        <row r="2961">
          <cell r="B2961" t="str">
            <v>Al Marqab</v>
          </cell>
        </row>
        <row r="2962">
          <cell r="B2962" t="str">
            <v>Mişrātah</v>
          </cell>
        </row>
        <row r="2963">
          <cell r="B2963" t="str">
            <v>Al Marj</v>
          </cell>
        </row>
        <row r="2964">
          <cell r="B2964" t="str">
            <v>Murzuq</v>
          </cell>
        </row>
        <row r="2965">
          <cell r="B2965" t="str">
            <v>Nālūt</v>
          </cell>
        </row>
        <row r="2966">
          <cell r="B2966" t="str">
            <v>An Nuqāţ al Khams</v>
          </cell>
        </row>
        <row r="2967">
          <cell r="B2967" t="str">
            <v>Sabhā</v>
          </cell>
        </row>
        <row r="2968">
          <cell r="B2968" t="str">
            <v>Surt</v>
          </cell>
        </row>
        <row r="2969">
          <cell r="B2969" t="str">
            <v>Ţarābulus</v>
          </cell>
        </row>
        <row r="2970">
          <cell r="B2970" t="str">
            <v>Al Wāḩāt</v>
          </cell>
        </row>
        <row r="2971">
          <cell r="B2971" t="str">
            <v>Wādī al Ḩayāt</v>
          </cell>
        </row>
        <row r="2972">
          <cell r="B2972" t="str">
            <v>Wādī ash Shāţi’</v>
          </cell>
        </row>
        <row r="2973">
          <cell r="B2973" t="str">
            <v>Az Zāwiyah</v>
          </cell>
        </row>
        <row r="2974">
          <cell r="B2974" t="str">
            <v>Tanger-Tétouan-Al Hoceïma</v>
          </cell>
        </row>
        <row r="2975">
          <cell r="B2975" t="str">
            <v>M’diq-Fnideq</v>
          </cell>
        </row>
        <row r="2976">
          <cell r="B2976" t="str">
            <v>Tanger-Assilah</v>
          </cell>
        </row>
        <row r="2977">
          <cell r="B2977" t="str">
            <v>Chefchaouen</v>
          </cell>
        </row>
        <row r="2978">
          <cell r="B2978" t="str">
            <v>Fahs-Anjra</v>
          </cell>
        </row>
        <row r="2979">
          <cell r="B2979" t="str">
            <v>Al Hoceïma</v>
          </cell>
        </row>
        <row r="2980">
          <cell r="B2980" t="str">
            <v>Larache</v>
          </cell>
        </row>
        <row r="2981">
          <cell r="B2981" t="str">
            <v>Ouezzane</v>
          </cell>
        </row>
        <row r="2982">
          <cell r="B2982" t="str">
            <v>Tétouan</v>
          </cell>
        </row>
        <row r="2983">
          <cell r="B2983" t="str">
            <v>L'Oriental</v>
          </cell>
        </row>
        <row r="2984">
          <cell r="B2984" t="str">
            <v>Oujda-Angad</v>
          </cell>
        </row>
        <row r="2985">
          <cell r="B2985" t="str">
            <v>Berkane</v>
          </cell>
        </row>
        <row r="2986">
          <cell r="B2986" t="str">
            <v>Driouch</v>
          </cell>
        </row>
        <row r="2987">
          <cell r="B2987" t="str">
            <v>Figuig</v>
          </cell>
        </row>
        <row r="2988">
          <cell r="B2988" t="str">
            <v>Guercif</v>
          </cell>
        </row>
        <row r="2989">
          <cell r="B2989" t="str">
            <v>Jerada</v>
          </cell>
        </row>
        <row r="2990">
          <cell r="B2990" t="str">
            <v>Nador</v>
          </cell>
        </row>
        <row r="2991">
          <cell r="B2991" t="str">
            <v>Taourirt</v>
          </cell>
        </row>
        <row r="2992">
          <cell r="B2992" t="str">
            <v>Fès-Meknès</v>
          </cell>
        </row>
        <row r="2993">
          <cell r="B2993" t="str">
            <v>Fès</v>
          </cell>
        </row>
        <row r="2994">
          <cell r="B2994" t="str">
            <v>Meknès</v>
          </cell>
        </row>
        <row r="2995">
          <cell r="B2995" t="str">
            <v>Boulemane</v>
          </cell>
        </row>
        <row r="2996">
          <cell r="B2996" t="str">
            <v>El Hajeb</v>
          </cell>
        </row>
        <row r="2997">
          <cell r="B2997" t="str">
            <v>Ifrane</v>
          </cell>
        </row>
        <row r="2998">
          <cell r="B2998" t="str">
            <v>Moulay Yacoub</v>
          </cell>
        </row>
        <row r="2999">
          <cell r="B2999" t="str">
            <v>Sefrou</v>
          </cell>
        </row>
        <row r="3000">
          <cell r="B3000" t="str">
            <v>Taounate</v>
          </cell>
        </row>
        <row r="3001">
          <cell r="B3001" t="str">
            <v>Taza</v>
          </cell>
        </row>
        <row r="3002">
          <cell r="B3002" t="str">
            <v>Rabat-Salé-Kénitra</v>
          </cell>
        </row>
        <row r="3003">
          <cell r="B3003" t="str">
            <v>Rabat</v>
          </cell>
        </row>
        <row r="3004">
          <cell r="B3004" t="str">
            <v>Salé</v>
          </cell>
        </row>
        <row r="3005">
          <cell r="B3005" t="str">
            <v>Skhirate-Témara</v>
          </cell>
        </row>
        <row r="3006">
          <cell r="B3006" t="str">
            <v>Kénitra</v>
          </cell>
        </row>
        <row r="3007">
          <cell r="B3007" t="str">
            <v>Khemisset</v>
          </cell>
        </row>
        <row r="3008">
          <cell r="B3008" t="str">
            <v>Nouaceur</v>
          </cell>
        </row>
        <row r="3009">
          <cell r="B3009" t="str">
            <v>Sidi Kacem</v>
          </cell>
        </row>
        <row r="3010">
          <cell r="B3010" t="str">
            <v>Sidi Slimane</v>
          </cell>
        </row>
        <row r="3011">
          <cell r="B3011" t="str">
            <v>Béni Mellal-Khénifra</v>
          </cell>
        </row>
        <row r="3012">
          <cell r="B3012" t="str">
            <v>Azilal</v>
          </cell>
        </row>
        <row r="3013">
          <cell r="B3013" t="str">
            <v>Béni Mellal</v>
          </cell>
        </row>
        <row r="3014">
          <cell r="B3014" t="str">
            <v>Fquih Ben Salah</v>
          </cell>
        </row>
        <row r="3015">
          <cell r="B3015" t="str">
            <v>Khenifra</v>
          </cell>
        </row>
        <row r="3016">
          <cell r="B3016" t="str">
            <v>Khouribga</v>
          </cell>
        </row>
        <row r="3017">
          <cell r="B3017" t="str">
            <v>Casablanca-Settat</v>
          </cell>
        </row>
        <row r="3018">
          <cell r="B3018" t="str">
            <v>Casablanca</v>
          </cell>
        </row>
        <row r="3019">
          <cell r="B3019" t="str">
            <v>Mohammadia</v>
          </cell>
        </row>
        <row r="3020">
          <cell r="B3020" t="str">
            <v>Benslimane</v>
          </cell>
        </row>
        <row r="3021">
          <cell r="B3021" t="str">
            <v>Berrechid</v>
          </cell>
        </row>
        <row r="3022">
          <cell r="B3022" t="str">
            <v>Chtouka-Ait Baha</v>
          </cell>
        </row>
        <row r="3023">
          <cell r="B3023" t="str">
            <v>El Jadida</v>
          </cell>
        </row>
        <row r="3024">
          <cell r="B3024" t="str">
            <v>Médiouna</v>
          </cell>
        </row>
        <row r="3025">
          <cell r="B3025" t="str">
            <v>Settat</v>
          </cell>
        </row>
        <row r="3026">
          <cell r="B3026" t="str">
            <v>Sidi Bennour</v>
          </cell>
        </row>
        <row r="3027">
          <cell r="B3027" t="str">
            <v>Marrakech-Safi</v>
          </cell>
        </row>
        <row r="3028">
          <cell r="B3028" t="str">
            <v>Marrakech</v>
          </cell>
        </row>
        <row r="3029">
          <cell r="B3029" t="str">
            <v>Chichaoua</v>
          </cell>
        </row>
        <row r="3030">
          <cell r="B3030" t="str">
            <v>Essaouira</v>
          </cell>
        </row>
        <row r="3031">
          <cell r="B3031" t="str">
            <v>Al Haouz</v>
          </cell>
        </row>
        <row r="3032">
          <cell r="B3032" t="str">
            <v>El Kelâa des Sraghna</v>
          </cell>
        </row>
        <row r="3033">
          <cell r="B3033" t="str">
            <v>Rehamna</v>
          </cell>
        </row>
        <row r="3034">
          <cell r="B3034" t="str">
            <v>Safi</v>
          </cell>
        </row>
        <row r="3035">
          <cell r="B3035" t="str">
            <v>Youssoufia</v>
          </cell>
        </row>
        <row r="3036">
          <cell r="B3036" t="str">
            <v>Drâa-Tafilalet</v>
          </cell>
        </row>
        <row r="3037">
          <cell r="B3037" t="str">
            <v>Errachidia</v>
          </cell>
        </row>
        <row r="3038">
          <cell r="B3038" t="str">
            <v>Midelt</v>
          </cell>
        </row>
        <row r="3039">
          <cell r="B3039" t="str">
            <v>Ouarzazate</v>
          </cell>
        </row>
        <row r="3040">
          <cell r="B3040" t="str">
            <v>Tinghir</v>
          </cell>
        </row>
        <row r="3041">
          <cell r="B3041" t="str">
            <v>Zagora</v>
          </cell>
        </row>
        <row r="3042">
          <cell r="B3042" t="str">
            <v>Souss-Massa</v>
          </cell>
        </row>
        <row r="3043">
          <cell r="B3043" t="str">
            <v>Agadir-Ida-Ou-Tanane</v>
          </cell>
        </row>
        <row r="3044">
          <cell r="B3044" t="str">
            <v>Inezgane-Ait Melloul</v>
          </cell>
        </row>
        <row r="3045">
          <cell r="B3045" t="str">
            <v>Taroudant</v>
          </cell>
        </row>
        <row r="3046">
          <cell r="B3046" t="str">
            <v>Tata</v>
          </cell>
        </row>
        <row r="3047">
          <cell r="B3047" t="str">
            <v>Tiznit</v>
          </cell>
        </row>
        <row r="3048">
          <cell r="B3048" t="str">
            <v>Guelmim-Oued Noun (EH-partial)</v>
          </cell>
        </row>
        <row r="3049">
          <cell r="B3049" t="str">
            <v>Assa-Zag (EH-partial)</v>
          </cell>
        </row>
        <row r="3050">
          <cell r="B3050" t="str">
            <v>Guelmim</v>
          </cell>
        </row>
        <row r="3051">
          <cell r="B3051" t="str">
            <v>Sidi Ifni</v>
          </cell>
        </row>
        <row r="3052">
          <cell r="B3052" t="str">
            <v>Tan-Tan (EH-partial)</v>
          </cell>
        </row>
        <row r="3053">
          <cell r="B3053" t="str">
            <v>Laâyoune-Sakia El Hamra (EH-partial)</v>
          </cell>
        </row>
        <row r="3054">
          <cell r="B3054" t="str">
            <v>Boujdour (EH)</v>
          </cell>
        </row>
        <row r="3055">
          <cell r="B3055" t="str">
            <v>Es-Semara (EH-partial)</v>
          </cell>
        </row>
        <row r="3056">
          <cell r="B3056" t="str">
            <v>Laâyoune (EH)</v>
          </cell>
        </row>
        <row r="3057">
          <cell r="B3057" t="str">
            <v>Tarfaya (EH-partial)</v>
          </cell>
        </row>
        <row r="3058">
          <cell r="B3058" t="str">
            <v>Dakhla-Oued Ed-Dahab (EH)</v>
          </cell>
        </row>
        <row r="3059">
          <cell r="B3059" t="str">
            <v>Aousserd (EH)</v>
          </cell>
        </row>
        <row r="3060">
          <cell r="B3060" t="str">
            <v>Oued Ed-Dahab (EH)</v>
          </cell>
        </row>
        <row r="3061">
          <cell r="B3061" t="str">
            <v>La Colle</v>
          </cell>
        </row>
        <row r="3062">
          <cell r="B3062" t="str">
            <v>La Condamine</v>
          </cell>
        </row>
        <row r="3063">
          <cell r="B3063" t="str">
            <v>Fontvieille</v>
          </cell>
        </row>
        <row r="3064">
          <cell r="B3064" t="str">
            <v>La Gare</v>
          </cell>
        </row>
        <row r="3065">
          <cell r="B3065" t="str">
            <v>Jardin Exotique</v>
          </cell>
        </row>
        <row r="3066">
          <cell r="B3066" t="str">
            <v>Larvotto</v>
          </cell>
        </row>
        <row r="3067">
          <cell r="B3067" t="str">
            <v>Malbousquet</v>
          </cell>
        </row>
        <row r="3068">
          <cell r="B3068" t="str">
            <v>Monte-Carlo</v>
          </cell>
        </row>
        <row r="3069">
          <cell r="B3069" t="str">
            <v>Moneghetti</v>
          </cell>
        </row>
        <row r="3070">
          <cell r="B3070" t="str">
            <v>Monaco-Ville</v>
          </cell>
        </row>
        <row r="3071">
          <cell r="B3071" t="str">
            <v>Moulins</v>
          </cell>
        </row>
        <row r="3072">
          <cell r="B3072" t="str">
            <v>Port-Hercule</v>
          </cell>
        </row>
        <row r="3073">
          <cell r="B3073" t="str">
            <v>Sainte-Dévote</v>
          </cell>
        </row>
        <row r="3074">
          <cell r="B3074" t="str">
            <v>La Source</v>
          </cell>
        </row>
        <row r="3075">
          <cell r="B3075" t="str">
            <v>Spélugues</v>
          </cell>
        </row>
        <row r="3076">
          <cell r="B3076" t="str">
            <v>Saint-Roman</v>
          </cell>
        </row>
        <row r="3077">
          <cell r="B3077" t="str">
            <v>Vallon de la Rousse</v>
          </cell>
        </row>
        <row r="3078">
          <cell r="B3078" t="str">
            <v>Anenii Noi</v>
          </cell>
        </row>
        <row r="3079">
          <cell r="B3079" t="str">
            <v>Briceni</v>
          </cell>
        </row>
        <row r="3080">
          <cell r="B3080" t="str">
            <v>Basarabeasca</v>
          </cell>
        </row>
        <row r="3081">
          <cell r="B3081" t="str">
            <v>Cahul</v>
          </cell>
        </row>
        <row r="3082">
          <cell r="B3082" t="str">
            <v>Călărași</v>
          </cell>
        </row>
        <row r="3083">
          <cell r="B3083" t="str">
            <v>Cimișlia</v>
          </cell>
        </row>
        <row r="3084">
          <cell r="B3084" t="str">
            <v>Criuleni</v>
          </cell>
        </row>
        <row r="3085">
          <cell r="B3085" t="str">
            <v>Căușeni</v>
          </cell>
        </row>
        <row r="3086">
          <cell r="B3086" t="str">
            <v>Cantemir</v>
          </cell>
        </row>
        <row r="3087">
          <cell r="B3087" t="str">
            <v>Dondușeni</v>
          </cell>
        </row>
        <row r="3088">
          <cell r="B3088" t="str">
            <v>Drochia</v>
          </cell>
        </row>
        <row r="3089">
          <cell r="B3089" t="str">
            <v>Dubăsari</v>
          </cell>
        </row>
        <row r="3090">
          <cell r="B3090" t="str">
            <v>Edineț</v>
          </cell>
        </row>
        <row r="3091">
          <cell r="B3091" t="str">
            <v>Fălești</v>
          </cell>
        </row>
        <row r="3092">
          <cell r="B3092" t="str">
            <v>Florești</v>
          </cell>
        </row>
        <row r="3093">
          <cell r="B3093" t="str">
            <v>Glodeni</v>
          </cell>
        </row>
        <row r="3094">
          <cell r="B3094" t="str">
            <v>Hîncești</v>
          </cell>
        </row>
        <row r="3095">
          <cell r="B3095" t="str">
            <v>Ialoveni</v>
          </cell>
        </row>
        <row r="3096">
          <cell r="B3096" t="str">
            <v>Leova</v>
          </cell>
        </row>
        <row r="3097">
          <cell r="B3097" t="str">
            <v>Nisporeni</v>
          </cell>
        </row>
        <row r="3098">
          <cell r="B3098" t="str">
            <v>Ocnița</v>
          </cell>
        </row>
        <row r="3099">
          <cell r="B3099" t="str">
            <v>Orhei</v>
          </cell>
        </row>
        <row r="3100">
          <cell r="B3100" t="str">
            <v>Rezina</v>
          </cell>
        </row>
        <row r="3101">
          <cell r="B3101" t="str">
            <v>Rîșcani</v>
          </cell>
        </row>
        <row r="3102">
          <cell r="B3102" t="str">
            <v>Șoldănești</v>
          </cell>
        </row>
        <row r="3103">
          <cell r="B3103" t="str">
            <v>Sîngerei</v>
          </cell>
        </row>
        <row r="3104">
          <cell r="B3104" t="str">
            <v>Soroca</v>
          </cell>
        </row>
        <row r="3105">
          <cell r="B3105" t="str">
            <v>Strășeni</v>
          </cell>
        </row>
        <row r="3106">
          <cell r="B3106" t="str">
            <v>Ștefan Vodă</v>
          </cell>
        </row>
        <row r="3107">
          <cell r="B3107" t="str">
            <v>Taraclia</v>
          </cell>
        </row>
        <row r="3108">
          <cell r="B3108" t="str">
            <v>Telenești</v>
          </cell>
        </row>
        <row r="3109">
          <cell r="B3109" t="str">
            <v>Ungheni</v>
          </cell>
        </row>
        <row r="3110">
          <cell r="B3110" t="str">
            <v>Găgăuzia, Unitatea teritorială autonomă (UTAG)</v>
          </cell>
        </row>
        <row r="3111">
          <cell r="B3111" t="str">
            <v>Stînga Nistrului, unitatea teritorială din</v>
          </cell>
        </row>
        <row r="3112">
          <cell r="B3112" t="str">
            <v>Bălți</v>
          </cell>
        </row>
        <row r="3113">
          <cell r="B3113" t="str">
            <v>Bender [Tighina]</v>
          </cell>
        </row>
        <row r="3114">
          <cell r="B3114" t="str">
            <v>Chișinău</v>
          </cell>
        </row>
        <row r="3115">
          <cell r="B3115" t="str">
            <v>Andrijevica</v>
          </cell>
        </row>
        <row r="3116">
          <cell r="B3116" t="str">
            <v>Bar</v>
          </cell>
        </row>
        <row r="3117">
          <cell r="B3117" t="str">
            <v>Berane</v>
          </cell>
        </row>
        <row r="3118">
          <cell r="B3118" t="str">
            <v>Bijelo Polje</v>
          </cell>
        </row>
        <row r="3119">
          <cell r="B3119" t="str">
            <v>Budva</v>
          </cell>
        </row>
        <row r="3120">
          <cell r="B3120" t="str">
            <v>Cetinje</v>
          </cell>
        </row>
        <row r="3121">
          <cell r="B3121" t="str">
            <v>Danilovgrad</v>
          </cell>
        </row>
        <row r="3122">
          <cell r="B3122" t="str">
            <v>Herceg-Novi</v>
          </cell>
        </row>
        <row r="3123">
          <cell r="B3123" t="str">
            <v>Kolašin</v>
          </cell>
        </row>
        <row r="3124">
          <cell r="B3124" t="str">
            <v>Kotor</v>
          </cell>
        </row>
        <row r="3125">
          <cell r="B3125" t="str">
            <v>Mojkovac</v>
          </cell>
        </row>
        <row r="3126">
          <cell r="B3126" t="str">
            <v>Nikšić</v>
          </cell>
        </row>
        <row r="3127">
          <cell r="B3127" t="str">
            <v>Plav</v>
          </cell>
        </row>
        <row r="3128">
          <cell r="B3128" t="str">
            <v>Pljevlja</v>
          </cell>
        </row>
        <row r="3129">
          <cell r="B3129" t="str">
            <v>Plužine</v>
          </cell>
        </row>
        <row r="3130">
          <cell r="B3130" t="str">
            <v>Podgorica</v>
          </cell>
        </row>
        <row r="3131">
          <cell r="B3131" t="str">
            <v>Rožaje</v>
          </cell>
        </row>
        <row r="3132">
          <cell r="B3132" t="str">
            <v>Šavnik</v>
          </cell>
        </row>
        <row r="3133">
          <cell r="B3133" t="str">
            <v>Tivat</v>
          </cell>
        </row>
        <row r="3134">
          <cell r="B3134" t="str">
            <v>Ulcinj</v>
          </cell>
        </row>
        <row r="3135">
          <cell r="B3135" t="str">
            <v>Žabljak</v>
          </cell>
        </row>
        <row r="3136">
          <cell r="B3136" t="str">
            <v>Gusinje</v>
          </cell>
        </row>
        <row r="3137">
          <cell r="B3137" t="str">
            <v>Petnjica</v>
          </cell>
        </row>
        <row r="3138">
          <cell r="B3138" t="str">
            <v>Tuzi</v>
          </cell>
        </row>
        <row r="3139">
          <cell r="B3139" t="str">
            <v>Toamasina</v>
          </cell>
        </row>
        <row r="3140">
          <cell r="B3140" t="str">
            <v>Antsiranana</v>
          </cell>
        </row>
        <row r="3141">
          <cell r="B3141" t="str">
            <v>Fianarantsoa</v>
          </cell>
        </row>
        <row r="3142">
          <cell r="B3142" t="str">
            <v>Mahajanga</v>
          </cell>
        </row>
        <row r="3143">
          <cell r="B3143" t="str">
            <v>Antananarivo</v>
          </cell>
        </row>
        <row r="3144">
          <cell r="B3144" t="str">
            <v>Toliara</v>
          </cell>
        </row>
        <row r="3145">
          <cell r="B3145" t="str">
            <v>Ralik chain</v>
          </cell>
        </row>
        <row r="3146">
          <cell r="B3146" t="str">
            <v>Ailinglaplap</v>
          </cell>
        </row>
        <row r="3147">
          <cell r="B3147" t="str">
            <v>Aelōn̄ḷapḷap</v>
          </cell>
        </row>
        <row r="3148">
          <cell r="B3148" t="str">
            <v>Ebon</v>
          </cell>
        </row>
        <row r="3149">
          <cell r="B3149" t="str">
            <v>Epoon</v>
          </cell>
        </row>
        <row r="3150">
          <cell r="B3150" t="str">
            <v>Enewetak &amp; Ujelang</v>
          </cell>
        </row>
        <row r="3151">
          <cell r="B3151" t="str">
            <v>Ānewetak &amp; Wūjlan̄</v>
          </cell>
        </row>
        <row r="3152">
          <cell r="B3152" t="str">
            <v>Jabat</v>
          </cell>
        </row>
        <row r="3153">
          <cell r="B3153" t="str">
            <v>Jebat</v>
          </cell>
        </row>
        <row r="3154">
          <cell r="B3154" t="str">
            <v>Jaluit</v>
          </cell>
        </row>
        <row r="3155">
          <cell r="B3155" t="str">
            <v>Jālwōj</v>
          </cell>
        </row>
        <row r="3156">
          <cell r="B3156" t="str">
            <v>Bikini &amp; Kili</v>
          </cell>
        </row>
        <row r="3157">
          <cell r="B3157" t="str">
            <v>Pikinni &amp; Kōle</v>
          </cell>
        </row>
        <row r="3158">
          <cell r="B3158" t="str">
            <v>Kwajalein</v>
          </cell>
        </row>
        <row r="3159">
          <cell r="B3159" t="str">
            <v>Kuwajleen</v>
          </cell>
        </row>
        <row r="3160">
          <cell r="B3160" t="str">
            <v>Lae</v>
          </cell>
        </row>
        <row r="3161">
          <cell r="B3161" t="str">
            <v>Lib</v>
          </cell>
        </row>
        <row r="3162">
          <cell r="B3162" t="str">
            <v>Ellep</v>
          </cell>
        </row>
        <row r="3163">
          <cell r="B3163" t="str">
            <v>Namdrik</v>
          </cell>
        </row>
        <row r="3164">
          <cell r="B3164" t="str">
            <v>Naṃdik</v>
          </cell>
        </row>
        <row r="3165">
          <cell r="B3165" t="str">
            <v>Namu</v>
          </cell>
        </row>
        <row r="3166">
          <cell r="B3166" t="str">
            <v>Naṃo</v>
          </cell>
        </row>
        <row r="3167">
          <cell r="B3167" t="str">
            <v>Rongelap</v>
          </cell>
        </row>
        <row r="3168">
          <cell r="B3168" t="str">
            <v>Ron̄ḷap</v>
          </cell>
        </row>
        <row r="3169">
          <cell r="B3169" t="str">
            <v>Ujae</v>
          </cell>
        </row>
        <row r="3170">
          <cell r="B3170" t="str">
            <v>Wotho</v>
          </cell>
        </row>
        <row r="3171">
          <cell r="B3171" t="str">
            <v>Wōtto</v>
          </cell>
        </row>
        <row r="3172">
          <cell r="B3172" t="str">
            <v>Ratak chain</v>
          </cell>
        </row>
        <row r="3173">
          <cell r="B3173" t="str">
            <v>Ailuk</v>
          </cell>
        </row>
        <row r="3174">
          <cell r="B3174" t="str">
            <v>Aelok</v>
          </cell>
        </row>
        <row r="3175">
          <cell r="B3175" t="str">
            <v>Arno</v>
          </cell>
        </row>
        <row r="3176">
          <cell r="B3176" t="str">
            <v>Arṇo</v>
          </cell>
        </row>
        <row r="3177">
          <cell r="B3177" t="str">
            <v>Aur</v>
          </cell>
        </row>
        <row r="3178">
          <cell r="B3178" t="str">
            <v>Likiep</v>
          </cell>
        </row>
        <row r="3179">
          <cell r="B3179" t="str">
            <v>Majuro</v>
          </cell>
        </row>
        <row r="3180">
          <cell r="B3180" t="str">
            <v>Mājro</v>
          </cell>
        </row>
        <row r="3181">
          <cell r="B3181" t="str">
            <v>Maloelap</v>
          </cell>
        </row>
        <row r="3182">
          <cell r="B3182" t="str">
            <v>Ṃaḷoeḷap</v>
          </cell>
        </row>
        <row r="3183">
          <cell r="B3183" t="str">
            <v>Mejit</v>
          </cell>
        </row>
        <row r="3184">
          <cell r="B3184" t="str">
            <v>Mājej</v>
          </cell>
        </row>
        <row r="3185">
          <cell r="B3185" t="str">
            <v>Mili</v>
          </cell>
        </row>
        <row r="3186">
          <cell r="B3186" t="str">
            <v>Mile</v>
          </cell>
        </row>
        <row r="3187">
          <cell r="B3187" t="str">
            <v>Utrik</v>
          </cell>
        </row>
        <row r="3188">
          <cell r="B3188" t="str">
            <v>Utrōk</v>
          </cell>
        </row>
        <row r="3189">
          <cell r="B3189" t="str">
            <v>Wotje</v>
          </cell>
        </row>
        <row r="3190">
          <cell r="B3190" t="str">
            <v>Wōjjā</v>
          </cell>
        </row>
        <row r="3191">
          <cell r="B3191" t="str">
            <v>Veles</v>
          </cell>
        </row>
        <row r="3192">
          <cell r="B3192" t="str">
            <v>Gradsko</v>
          </cell>
        </row>
        <row r="3193">
          <cell r="B3193" t="str">
            <v>Demir Kapija</v>
          </cell>
        </row>
        <row r="3194">
          <cell r="B3194" t="str">
            <v>Kavadarci</v>
          </cell>
        </row>
        <row r="3195">
          <cell r="B3195" t="str">
            <v>Lozovo</v>
          </cell>
        </row>
        <row r="3196">
          <cell r="B3196" t="str">
            <v>Negotino</v>
          </cell>
        </row>
        <row r="3197">
          <cell r="B3197" t="str">
            <v>Rosoman</v>
          </cell>
        </row>
        <row r="3198">
          <cell r="B3198" t="str">
            <v>Sveti Nikole</v>
          </cell>
        </row>
        <row r="3199">
          <cell r="B3199" t="str">
            <v>Čaška</v>
          </cell>
        </row>
        <row r="3200">
          <cell r="B3200" t="str">
            <v>Berovo</v>
          </cell>
        </row>
        <row r="3201">
          <cell r="B3201" t="str">
            <v>Vinica</v>
          </cell>
        </row>
        <row r="3202">
          <cell r="B3202" t="str">
            <v>Delčevo</v>
          </cell>
        </row>
        <row r="3203">
          <cell r="B3203" t="str">
            <v>Zrnovci</v>
          </cell>
        </row>
        <row r="3204">
          <cell r="B3204" t="str">
            <v>Karbinci</v>
          </cell>
        </row>
        <row r="3205">
          <cell r="B3205" t="str">
            <v>Kočani</v>
          </cell>
        </row>
        <row r="3206">
          <cell r="B3206" t="str">
            <v>Makedonska Kamenica</v>
          </cell>
        </row>
        <row r="3207">
          <cell r="B3207" t="str">
            <v>Pehčevo</v>
          </cell>
        </row>
        <row r="3208">
          <cell r="B3208" t="str">
            <v>Probištip</v>
          </cell>
        </row>
        <row r="3209">
          <cell r="B3209" t="str">
            <v>Češinovo-Obleševo</v>
          </cell>
        </row>
        <row r="3210">
          <cell r="B3210" t="str">
            <v>Štip</v>
          </cell>
        </row>
        <row r="3211">
          <cell r="B3211" t="str">
            <v>Vevčani</v>
          </cell>
        </row>
        <row r="3212">
          <cell r="B3212" t="str">
            <v>Debar</v>
          </cell>
        </row>
        <row r="3213">
          <cell r="B3213" t="str">
            <v>Debrca</v>
          </cell>
        </row>
        <row r="3214">
          <cell r="B3214" t="str">
            <v>Kičevo</v>
          </cell>
        </row>
        <row r="3215">
          <cell r="B3215" t="str">
            <v>Makedonski Brod</v>
          </cell>
        </row>
        <row r="3216">
          <cell r="B3216" t="str">
            <v>Ohrid</v>
          </cell>
        </row>
        <row r="3217">
          <cell r="B3217" t="str">
            <v>Plasnica</v>
          </cell>
        </row>
        <row r="3218">
          <cell r="B3218" t="str">
            <v>Struga</v>
          </cell>
        </row>
        <row r="3219">
          <cell r="B3219" t="str">
            <v>Centar Župa</v>
          </cell>
        </row>
        <row r="3220">
          <cell r="B3220" t="str">
            <v>Bogdanci</v>
          </cell>
        </row>
        <row r="3221">
          <cell r="B3221" t="str">
            <v>Bosilovo</v>
          </cell>
        </row>
        <row r="3222">
          <cell r="B3222" t="str">
            <v>Valandovo</v>
          </cell>
        </row>
        <row r="3223">
          <cell r="B3223" t="str">
            <v>Vasilevo</v>
          </cell>
        </row>
        <row r="3224">
          <cell r="B3224" t="str">
            <v>Gevgelija</v>
          </cell>
        </row>
        <row r="3225">
          <cell r="B3225" t="str">
            <v>Dojran</v>
          </cell>
        </row>
        <row r="3226">
          <cell r="B3226" t="str">
            <v>Konče</v>
          </cell>
        </row>
        <row r="3227">
          <cell r="B3227" t="str">
            <v>Novo Selo</v>
          </cell>
        </row>
        <row r="3228">
          <cell r="B3228" t="str">
            <v>Radoviš</v>
          </cell>
        </row>
        <row r="3229">
          <cell r="B3229" t="str">
            <v>Strumica</v>
          </cell>
        </row>
        <row r="3230">
          <cell r="B3230" t="str">
            <v>Bitola</v>
          </cell>
        </row>
        <row r="3231">
          <cell r="B3231" t="str">
            <v>Demir Hisar</v>
          </cell>
        </row>
        <row r="3232">
          <cell r="B3232" t="str">
            <v>Dolneni</v>
          </cell>
        </row>
        <row r="3233">
          <cell r="B3233" t="str">
            <v>Krivogaštani</v>
          </cell>
        </row>
        <row r="3234">
          <cell r="B3234" t="str">
            <v>Kruševo</v>
          </cell>
        </row>
        <row r="3235">
          <cell r="B3235" t="str">
            <v>Mogila</v>
          </cell>
        </row>
        <row r="3236">
          <cell r="B3236" t="str">
            <v>Novaci</v>
          </cell>
        </row>
        <row r="3237">
          <cell r="B3237" t="str">
            <v>Prilep</v>
          </cell>
        </row>
        <row r="3238">
          <cell r="B3238" t="str">
            <v>Resen</v>
          </cell>
        </row>
        <row r="3239">
          <cell r="B3239" t="str">
            <v>Bogovinje</v>
          </cell>
        </row>
        <row r="3240">
          <cell r="B3240" t="str">
            <v>Brvenica</v>
          </cell>
        </row>
        <row r="3241">
          <cell r="B3241" t="str">
            <v>Vrapčište</v>
          </cell>
        </row>
        <row r="3242">
          <cell r="B3242" t="str">
            <v>Gostivar</v>
          </cell>
        </row>
        <row r="3243">
          <cell r="B3243" t="str">
            <v>Želino</v>
          </cell>
        </row>
        <row r="3244">
          <cell r="B3244" t="str">
            <v>Jegunovce</v>
          </cell>
        </row>
        <row r="3245">
          <cell r="B3245" t="str">
            <v>Mavrovo i Rostuše</v>
          </cell>
        </row>
        <row r="3246">
          <cell r="B3246" t="str">
            <v>Tearce</v>
          </cell>
        </row>
        <row r="3247">
          <cell r="B3247" t="str">
            <v>Tetovo</v>
          </cell>
        </row>
        <row r="3248">
          <cell r="B3248" t="str">
            <v>Kratovo</v>
          </cell>
        </row>
        <row r="3249">
          <cell r="B3249" t="str">
            <v>Kriva Palanka</v>
          </cell>
        </row>
        <row r="3250">
          <cell r="B3250" t="str">
            <v>Kumanovo</v>
          </cell>
        </row>
        <row r="3251">
          <cell r="B3251" t="str">
            <v>Lipkovo</v>
          </cell>
        </row>
        <row r="3252">
          <cell r="B3252" t="str">
            <v>Rankovce</v>
          </cell>
        </row>
        <row r="3253">
          <cell r="B3253" t="str">
            <v>Staro Nagoričane</v>
          </cell>
        </row>
        <row r="3254">
          <cell r="B3254" t="str">
            <v>Aerodrom †</v>
          </cell>
        </row>
        <row r="3255">
          <cell r="B3255" t="str">
            <v>Aračinovo</v>
          </cell>
        </row>
        <row r="3256">
          <cell r="B3256" t="str">
            <v>Butel †</v>
          </cell>
        </row>
        <row r="3257">
          <cell r="B3257" t="str">
            <v>Gazi Baba †</v>
          </cell>
        </row>
        <row r="3258">
          <cell r="B3258" t="str">
            <v>Gjorče Petrov †</v>
          </cell>
        </row>
        <row r="3259">
          <cell r="B3259" t="str">
            <v>Zelenikovo</v>
          </cell>
        </row>
        <row r="3260">
          <cell r="B3260" t="str">
            <v>Ilinden</v>
          </cell>
        </row>
        <row r="3261">
          <cell r="B3261" t="str">
            <v>Karpoš †</v>
          </cell>
        </row>
        <row r="3262">
          <cell r="B3262" t="str">
            <v>Kisela Voda †</v>
          </cell>
        </row>
        <row r="3263">
          <cell r="B3263" t="str">
            <v>Petrovec</v>
          </cell>
        </row>
        <row r="3264">
          <cell r="B3264" t="str">
            <v>Saraj †</v>
          </cell>
        </row>
        <row r="3265">
          <cell r="B3265" t="str">
            <v>Sopište</v>
          </cell>
        </row>
        <row r="3266">
          <cell r="B3266" t="str">
            <v>Studeničani</v>
          </cell>
        </row>
        <row r="3267">
          <cell r="B3267" t="str">
            <v>Centar †</v>
          </cell>
        </row>
        <row r="3268">
          <cell r="B3268" t="str">
            <v>Čair †</v>
          </cell>
        </row>
        <row r="3269">
          <cell r="B3269" t="str">
            <v>Čučer-Sandevo</v>
          </cell>
        </row>
        <row r="3270">
          <cell r="B3270" t="str">
            <v>Šuto Orizari †</v>
          </cell>
        </row>
        <row r="3271">
          <cell r="B3271" t="str">
            <v>Kayes</v>
          </cell>
        </row>
        <row r="3272">
          <cell r="B3272" t="str">
            <v>Taoudénit</v>
          </cell>
        </row>
        <row r="3273">
          <cell r="B3273" t="str">
            <v>Koulikoro</v>
          </cell>
        </row>
        <row r="3274">
          <cell r="B3274" t="str">
            <v>Sikasso</v>
          </cell>
        </row>
        <row r="3275">
          <cell r="B3275" t="str">
            <v>Ségou</v>
          </cell>
        </row>
        <row r="3276">
          <cell r="B3276" t="str">
            <v>Mopti</v>
          </cell>
        </row>
        <row r="3277">
          <cell r="B3277" t="str">
            <v>Tombouctou</v>
          </cell>
        </row>
        <row r="3278">
          <cell r="B3278" t="str">
            <v>Gao</v>
          </cell>
        </row>
        <row r="3279">
          <cell r="B3279" t="str">
            <v>Kidal</v>
          </cell>
        </row>
        <row r="3280">
          <cell r="B3280" t="str">
            <v>Ménaka</v>
          </cell>
        </row>
        <row r="3281">
          <cell r="B3281" t="str">
            <v>Bamako</v>
          </cell>
        </row>
        <row r="3282">
          <cell r="B3282" t="str">
            <v>Sagaing</v>
          </cell>
        </row>
        <row r="3283">
          <cell r="B3283" t="str">
            <v>Bago</v>
          </cell>
        </row>
        <row r="3284">
          <cell r="B3284" t="str">
            <v>Magway</v>
          </cell>
        </row>
        <row r="3285">
          <cell r="B3285" t="str">
            <v>Mandalay</v>
          </cell>
        </row>
        <row r="3286">
          <cell r="B3286" t="str">
            <v>Tanintharyi</v>
          </cell>
        </row>
        <row r="3287">
          <cell r="B3287" t="str">
            <v>Yangon</v>
          </cell>
        </row>
        <row r="3288">
          <cell r="B3288" t="str">
            <v>Ayeyarwady</v>
          </cell>
        </row>
        <row r="3289">
          <cell r="B3289" t="str">
            <v>Kachin</v>
          </cell>
        </row>
        <row r="3290">
          <cell r="B3290" t="str">
            <v>Kayah</v>
          </cell>
        </row>
        <row r="3291">
          <cell r="B3291" t="str">
            <v>Kayin</v>
          </cell>
        </row>
        <row r="3292">
          <cell r="B3292" t="str">
            <v>Chin</v>
          </cell>
        </row>
        <row r="3293">
          <cell r="B3293" t="str">
            <v>Mon</v>
          </cell>
        </row>
        <row r="3294">
          <cell r="B3294" t="str">
            <v>Rakhine</v>
          </cell>
        </row>
        <row r="3295">
          <cell r="B3295" t="str">
            <v>Shan</v>
          </cell>
        </row>
        <row r="3296">
          <cell r="B3296" t="str">
            <v>Nay Pyi Taw</v>
          </cell>
        </row>
        <row r="3297">
          <cell r="B3297" t="str">
            <v>Orhon</v>
          </cell>
        </row>
        <row r="3298">
          <cell r="B3298" t="str">
            <v>Darhan uul</v>
          </cell>
        </row>
        <row r="3299">
          <cell r="B3299" t="str">
            <v>Hentiy</v>
          </cell>
        </row>
        <row r="3300">
          <cell r="B3300" t="str">
            <v>Hövsgöl</v>
          </cell>
        </row>
        <row r="3301">
          <cell r="B3301" t="str">
            <v>Hovd</v>
          </cell>
        </row>
        <row r="3302">
          <cell r="B3302" t="str">
            <v>Uvs</v>
          </cell>
        </row>
        <row r="3303">
          <cell r="B3303" t="str">
            <v>Töv</v>
          </cell>
        </row>
        <row r="3304">
          <cell r="B3304" t="str">
            <v>Selenge</v>
          </cell>
        </row>
        <row r="3305">
          <cell r="B3305" t="str">
            <v>Sühbaatar</v>
          </cell>
        </row>
        <row r="3306">
          <cell r="B3306" t="str">
            <v>Ömnögovĭ</v>
          </cell>
        </row>
        <row r="3307">
          <cell r="B3307" t="str">
            <v>Övörhangay</v>
          </cell>
        </row>
        <row r="3308">
          <cell r="B3308" t="str">
            <v>Dzavhan</v>
          </cell>
        </row>
        <row r="3309">
          <cell r="B3309" t="str">
            <v>Dundgovĭ</v>
          </cell>
        </row>
        <row r="3310">
          <cell r="B3310" t="str">
            <v>Dornod</v>
          </cell>
        </row>
        <row r="3311">
          <cell r="B3311" t="str">
            <v>Dornogovĭ</v>
          </cell>
        </row>
        <row r="3312">
          <cell r="B3312" t="str">
            <v>Govĭ-Sümber</v>
          </cell>
        </row>
        <row r="3313">
          <cell r="B3313" t="str">
            <v>Govĭ-Altay</v>
          </cell>
        </row>
        <row r="3314">
          <cell r="B3314" t="str">
            <v>Bulgan</v>
          </cell>
        </row>
        <row r="3315">
          <cell r="B3315" t="str">
            <v>Bayanhongor</v>
          </cell>
        </row>
        <row r="3316">
          <cell r="B3316" t="str">
            <v>Bayan-Ölgiy</v>
          </cell>
        </row>
        <row r="3317">
          <cell r="B3317" t="str">
            <v>Arhangay</v>
          </cell>
        </row>
        <row r="3318">
          <cell r="B3318" t="str">
            <v>Ulaanbaatar</v>
          </cell>
        </row>
        <row r="3319">
          <cell r="B3319" t="str">
            <v>Hodh ech Chargui</v>
          </cell>
        </row>
        <row r="3320">
          <cell r="B3320" t="str">
            <v>Hodh el Gharbi</v>
          </cell>
        </row>
        <row r="3321">
          <cell r="B3321" t="str">
            <v>Assaba</v>
          </cell>
        </row>
        <row r="3322">
          <cell r="B3322" t="str">
            <v>Gorgol</v>
          </cell>
        </row>
        <row r="3323">
          <cell r="B3323" t="str">
            <v>Brakna</v>
          </cell>
        </row>
        <row r="3324">
          <cell r="B3324" t="str">
            <v>Trarza</v>
          </cell>
        </row>
        <row r="3325">
          <cell r="B3325" t="str">
            <v>Dakhlet Nouâdhibou</v>
          </cell>
        </row>
        <row r="3326">
          <cell r="B3326" t="str">
            <v>Tagant</v>
          </cell>
        </row>
        <row r="3327">
          <cell r="B3327" t="str">
            <v>Guidimaka</v>
          </cell>
        </row>
        <row r="3328">
          <cell r="B3328" t="str">
            <v>Tiris Zemmour</v>
          </cell>
        </row>
        <row r="3329">
          <cell r="B3329" t="str">
            <v>Inchiri</v>
          </cell>
        </row>
        <row r="3330">
          <cell r="B3330" t="str">
            <v>Nuwākshūţ al Gharbīyah</v>
          </cell>
        </row>
        <row r="3331">
          <cell r="B3331" t="str">
            <v>Nouakchott Ouest</v>
          </cell>
        </row>
        <row r="3332">
          <cell r="B3332" t="str">
            <v>Nuwākshūţ ash Shamālīyah</v>
          </cell>
        </row>
        <row r="3333">
          <cell r="B3333" t="str">
            <v>Nouakchott Nord</v>
          </cell>
        </row>
        <row r="3334">
          <cell r="B3334" t="str">
            <v>Nuwākshūţ al Janūbīyah</v>
          </cell>
        </row>
        <row r="3335">
          <cell r="B3335" t="str">
            <v>Nouakchott Sud</v>
          </cell>
        </row>
        <row r="3336">
          <cell r="B3336" t="str">
            <v>Attard</v>
          </cell>
        </row>
        <row r="3337">
          <cell r="B3337" t="str">
            <v>Balzan</v>
          </cell>
        </row>
        <row r="3338">
          <cell r="B3338" t="str">
            <v>Birgu</v>
          </cell>
        </row>
        <row r="3339">
          <cell r="B3339" t="str">
            <v>Birkirkara</v>
          </cell>
        </row>
        <row r="3340">
          <cell r="B3340" t="str">
            <v>Birżebbuġa</v>
          </cell>
        </row>
        <row r="3341">
          <cell r="B3341" t="str">
            <v>Bormla</v>
          </cell>
        </row>
        <row r="3342">
          <cell r="B3342" t="str">
            <v>Dingli</v>
          </cell>
        </row>
        <row r="3343">
          <cell r="B3343" t="str">
            <v>Fgura</v>
          </cell>
        </row>
        <row r="3344">
          <cell r="B3344" t="str">
            <v>Floriana</v>
          </cell>
        </row>
        <row r="3345">
          <cell r="B3345" t="str">
            <v>Fontana</v>
          </cell>
        </row>
        <row r="3346">
          <cell r="B3346" t="str">
            <v>Gudja</v>
          </cell>
        </row>
        <row r="3347">
          <cell r="B3347" t="str">
            <v>Gżira</v>
          </cell>
        </row>
        <row r="3348">
          <cell r="B3348" t="str">
            <v>Għajnsielem</v>
          </cell>
        </row>
        <row r="3349">
          <cell r="B3349" t="str">
            <v>Għarb</v>
          </cell>
        </row>
        <row r="3350">
          <cell r="B3350" t="str">
            <v>Għargħur</v>
          </cell>
        </row>
        <row r="3351">
          <cell r="B3351" t="str">
            <v>Għasri</v>
          </cell>
        </row>
        <row r="3352">
          <cell r="B3352" t="str">
            <v>Għaxaq</v>
          </cell>
        </row>
        <row r="3353">
          <cell r="B3353" t="str">
            <v>Ħamrun</v>
          </cell>
        </row>
        <row r="3354">
          <cell r="B3354" t="str">
            <v>Iklin</v>
          </cell>
        </row>
        <row r="3355">
          <cell r="B3355" t="str">
            <v>Isla</v>
          </cell>
        </row>
        <row r="3356">
          <cell r="B3356" t="str">
            <v>Kalkara</v>
          </cell>
        </row>
        <row r="3357">
          <cell r="B3357" t="str">
            <v>Kerċem</v>
          </cell>
        </row>
        <row r="3358">
          <cell r="B3358" t="str">
            <v>Kirkop</v>
          </cell>
        </row>
        <row r="3359">
          <cell r="B3359" t="str">
            <v>Lija</v>
          </cell>
        </row>
        <row r="3360">
          <cell r="B3360" t="str">
            <v>Luqa</v>
          </cell>
        </row>
        <row r="3361">
          <cell r="B3361" t="str">
            <v>Marsa</v>
          </cell>
        </row>
        <row r="3362">
          <cell r="B3362" t="str">
            <v>Marsaskala</v>
          </cell>
        </row>
        <row r="3363">
          <cell r="B3363" t="str">
            <v>Marsaxlokk</v>
          </cell>
        </row>
        <row r="3364">
          <cell r="B3364" t="str">
            <v>Mdina</v>
          </cell>
        </row>
        <row r="3365">
          <cell r="B3365" t="str">
            <v>Mellieħa</v>
          </cell>
        </row>
        <row r="3366">
          <cell r="B3366" t="str">
            <v>Mġarr</v>
          </cell>
        </row>
        <row r="3367">
          <cell r="B3367" t="str">
            <v>Mosta</v>
          </cell>
        </row>
        <row r="3368">
          <cell r="B3368" t="str">
            <v>Mqabba</v>
          </cell>
        </row>
        <row r="3369">
          <cell r="B3369" t="str">
            <v>Msida</v>
          </cell>
        </row>
        <row r="3370">
          <cell r="B3370" t="str">
            <v>Mtarfa</v>
          </cell>
        </row>
        <row r="3371">
          <cell r="B3371" t="str">
            <v>Munxar</v>
          </cell>
        </row>
        <row r="3372">
          <cell r="B3372" t="str">
            <v>Nadur</v>
          </cell>
        </row>
        <row r="3373">
          <cell r="B3373" t="str">
            <v>Naxxar</v>
          </cell>
        </row>
        <row r="3374">
          <cell r="B3374" t="str">
            <v>Paola</v>
          </cell>
        </row>
        <row r="3375">
          <cell r="B3375" t="str">
            <v>Pembroke</v>
          </cell>
        </row>
        <row r="3376">
          <cell r="B3376" t="str">
            <v>Pietà</v>
          </cell>
        </row>
        <row r="3377">
          <cell r="B3377" t="str">
            <v>Qala</v>
          </cell>
        </row>
        <row r="3378">
          <cell r="B3378" t="str">
            <v>Qormi</v>
          </cell>
        </row>
        <row r="3379">
          <cell r="B3379" t="str">
            <v>Qrendi</v>
          </cell>
        </row>
        <row r="3380">
          <cell r="B3380" t="str">
            <v>Rabat Gozo</v>
          </cell>
        </row>
        <row r="3381">
          <cell r="B3381" t="str">
            <v>Rabat Għawdex</v>
          </cell>
        </row>
        <row r="3382">
          <cell r="B3382" t="str">
            <v>Rabat Malta</v>
          </cell>
        </row>
        <row r="3383">
          <cell r="B3383" t="str">
            <v>Saint Julian's</v>
          </cell>
        </row>
        <row r="3384">
          <cell r="B3384" t="str">
            <v>San Ġiljan</v>
          </cell>
        </row>
        <row r="3385">
          <cell r="B3385" t="str">
            <v>San Ġwann</v>
          </cell>
        </row>
        <row r="3386">
          <cell r="B3386" t="str">
            <v>Saint Lawrence</v>
          </cell>
        </row>
        <row r="3387">
          <cell r="B3387" t="str">
            <v>San Lawrenz</v>
          </cell>
        </row>
        <row r="3388">
          <cell r="B3388" t="str">
            <v>Saint Paul's Bay</v>
          </cell>
        </row>
        <row r="3389">
          <cell r="B3389" t="str">
            <v>San Pawl il-Baħar</v>
          </cell>
        </row>
        <row r="3390">
          <cell r="B3390" t="str">
            <v>Sannat</v>
          </cell>
        </row>
        <row r="3391">
          <cell r="B3391" t="str">
            <v>Saint Lucia's</v>
          </cell>
        </row>
        <row r="3392">
          <cell r="B3392" t="str">
            <v>Santa Luċija</v>
          </cell>
        </row>
        <row r="3393">
          <cell r="B3393" t="str">
            <v>Santa Venera</v>
          </cell>
        </row>
        <row r="3394">
          <cell r="B3394" t="str">
            <v>Siġġiewi</v>
          </cell>
        </row>
        <row r="3395">
          <cell r="B3395" t="str">
            <v>Sliema</v>
          </cell>
        </row>
        <row r="3396">
          <cell r="B3396" t="str">
            <v>Swieqi</v>
          </cell>
        </row>
        <row r="3397">
          <cell r="B3397" t="str">
            <v>Ta' Xbiex</v>
          </cell>
        </row>
        <row r="3398">
          <cell r="B3398" t="str">
            <v>Tarxien</v>
          </cell>
        </row>
        <row r="3399">
          <cell r="B3399" t="str">
            <v>Valletta</v>
          </cell>
        </row>
        <row r="3400">
          <cell r="B3400" t="str">
            <v>Xagħra</v>
          </cell>
        </row>
        <row r="3401">
          <cell r="B3401" t="str">
            <v>Xewkija</v>
          </cell>
        </row>
        <row r="3402">
          <cell r="B3402" t="str">
            <v>Xgħajra</v>
          </cell>
        </row>
        <row r="3403">
          <cell r="B3403" t="str">
            <v>Żabbar</v>
          </cell>
        </row>
        <row r="3404">
          <cell r="B3404" t="str">
            <v>Żebbuġ Gozo</v>
          </cell>
        </row>
        <row r="3405">
          <cell r="B3405" t="str">
            <v>Żebbuġ Għawdex</v>
          </cell>
        </row>
        <row r="3406">
          <cell r="B3406" t="str">
            <v>Żebbuġ Malta</v>
          </cell>
        </row>
        <row r="3407">
          <cell r="B3407" t="str">
            <v>Żejtun</v>
          </cell>
        </row>
        <row r="3408">
          <cell r="B3408" t="str">
            <v>Żurrieq</v>
          </cell>
        </row>
        <row r="3409">
          <cell r="B3409" t="str">
            <v>Beau Bassin-Rose Hill</v>
          </cell>
        </row>
        <row r="3410">
          <cell r="B3410" t="str">
            <v>Curepipe</v>
          </cell>
        </row>
        <row r="3411">
          <cell r="B3411" t="str">
            <v>Port Louis</v>
          </cell>
        </row>
        <row r="3412">
          <cell r="B3412" t="str">
            <v>Quatre Bornes</v>
          </cell>
        </row>
        <row r="3413">
          <cell r="B3413" t="str">
            <v>Vacoas-Phoenix</v>
          </cell>
        </row>
        <row r="3414">
          <cell r="B3414" t="str">
            <v>Black River</v>
          </cell>
        </row>
        <row r="3415">
          <cell r="B3415" t="str">
            <v>Flacq</v>
          </cell>
        </row>
        <row r="3416">
          <cell r="B3416" t="str">
            <v>Grand Port</v>
          </cell>
        </row>
        <row r="3417">
          <cell r="B3417" t="str">
            <v>Moka</v>
          </cell>
        </row>
        <row r="3418">
          <cell r="B3418" t="str">
            <v>Pamplemousses</v>
          </cell>
        </row>
        <row r="3419">
          <cell r="B3419" t="str">
            <v>Plaines Wilhems</v>
          </cell>
        </row>
        <row r="3420">
          <cell r="B3420" t="str">
            <v>Rivière du Rempart</v>
          </cell>
        </row>
        <row r="3421">
          <cell r="B3421" t="str">
            <v>Savanne</v>
          </cell>
        </row>
        <row r="3422">
          <cell r="B3422" t="str">
            <v>Agalega Islands</v>
          </cell>
        </row>
        <row r="3423">
          <cell r="B3423" t="str">
            <v>Cargados Carajos Shoals</v>
          </cell>
        </row>
        <row r="3424">
          <cell r="B3424" t="str">
            <v>Rodrigues Island</v>
          </cell>
        </row>
        <row r="3425">
          <cell r="B3425" t="str">
            <v>Ariatholhu Dhekunuburi</v>
          </cell>
        </row>
        <row r="3426">
          <cell r="B3426" t="str">
            <v>South Ari Atoll</v>
          </cell>
        </row>
        <row r="3427">
          <cell r="B3427" t="str">
            <v>Ariatholhu Uthuruburi</v>
          </cell>
        </row>
        <row r="3428">
          <cell r="B3428" t="str">
            <v>North Ari Atoll</v>
          </cell>
        </row>
        <row r="3429">
          <cell r="B3429" t="str">
            <v>Faadhippolhu</v>
          </cell>
        </row>
        <row r="3430">
          <cell r="B3430" t="str">
            <v>Felidheatholhu</v>
          </cell>
        </row>
        <row r="3431">
          <cell r="B3431" t="str">
            <v>Felidhu Atoll</v>
          </cell>
        </row>
        <row r="3432">
          <cell r="B3432" t="str">
            <v>Hahdhunmathi</v>
          </cell>
        </row>
        <row r="3433">
          <cell r="B3433" t="str">
            <v>Thiladhunmathee Uthuruburi</v>
          </cell>
        </row>
        <row r="3434">
          <cell r="B3434" t="str">
            <v>North Thiladhunmathi</v>
          </cell>
        </row>
        <row r="3435">
          <cell r="B3435" t="str">
            <v>Kolhumadulu</v>
          </cell>
        </row>
        <row r="3436">
          <cell r="B3436" t="str">
            <v>Mulakatholhu</v>
          </cell>
        </row>
        <row r="3437">
          <cell r="B3437" t="str">
            <v>Mulaku Atoll</v>
          </cell>
        </row>
        <row r="3438">
          <cell r="B3438" t="str">
            <v>Maalhosmadulu Uthuruburi</v>
          </cell>
        </row>
        <row r="3439">
          <cell r="B3439" t="str">
            <v>North Maalhosmadulu</v>
          </cell>
        </row>
        <row r="3440">
          <cell r="B3440" t="str">
            <v>Nilandheatholhu Uthuruburi</v>
          </cell>
        </row>
        <row r="3441">
          <cell r="B3441" t="str">
            <v>North Nilandhe Atoll</v>
          </cell>
        </row>
        <row r="3442">
          <cell r="B3442" t="str">
            <v>Nilandheatholhu Dhekunuburi</v>
          </cell>
        </row>
        <row r="3443">
          <cell r="B3443" t="str">
            <v>South Nilandhe Atoll</v>
          </cell>
        </row>
        <row r="3444">
          <cell r="B3444" t="str">
            <v>Maalhosmadulu Dhekunuburi</v>
          </cell>
        </row>
        <row r="3445">
          <cell r="B3445" t="str">
            <v>South Maalhosmadulu</v>
          </cell>
        </row>
        <row r="3446">
          <cell r="B3446" t="str">
            <v>Thiladhunmathee Dhekunuburi</v>
          </cell>
        </row>
        <row r="3447">
          <cell r="B3447" t="str">
            <v>South Thiladhunmathi</v>
          </cell>
        </row>
        <row r="3448">
          <cell r="B3448" t="str">
            <v>Miladhunmadulu Uthuruburi</v>
          </cell>
        </row>
        <row r="3449">
          <cell r="B3449" t="str">
            <v>North Miladhunmadulu</v>
          </cell>
        </row>
        <row r="3450">
          <cell r="B3450" t="str">
            <v>Miladhunmadulu Dhekunuburi</v>
          </cell>
        </row>
        <row r="3451">
          <cell r="B3451" t="str">
            <v>South Miladhunmadulu</v>
          </cell>
        </row>
        <row r="3452">
          <cell r="B3452" t="str">
            <v>Maaleatholhu</v>
          </cell>
        </row>
        <row r="3453">
          <cell r="B3453" t="str">
            <v>Male Atoll</v>
          </cell>
        </row>
        <row r="3454">
          <cell r="B3454" t="str">
            <v>Huvadhuatholhu Uthuruburi</v>
          </cell>
        </row>
        <row r="3455">
          <cell r="B3455" t="str">
            <v>North Huvadhu Atoll</v>
          </cell>
        </row>
        <row r="3456">
          <cell r="B3456" t="str">
            <v>Huvadhuatholhu Dhekunuburi</v>
          </cell>
        </row>
        <row r="3457">
          <cell r="B3457" t="str">
            <v>South Huvadhu Atoll</v>
          </cell>
        </row>
        <row r="3458">
          <cell r="B3458" t="str">
            <v>Fuvammulah</v>
          </cell>
        </row>
        <row r="3459">
          <cell r="B3459" t="str">
            <v>Addu</v>
          </cell>
        </row>
        <row r="3460">
          <cell r="B3460" t="str">
            <v>Addu City</v>
          </cell>
        </row>
        <row r="3461">
          <cell r="B3461" t="str">
            <v>Maale</v>
          </cell>
        </row>
        <row r="3462">
          <cell r="B3462" t="str">
            <v>Male</v>
          </cell>
        </row>
        <row r="3463">
          <cell r="B3463" t="str">
            <v>Central Region</v>
          </cell>
        </row>
        <row r="3464">
          <cell r="B3464" t="str">
            <v>Chapakati</v>
          </cell>
        </row>
        <row r="3465">
          <cell r="B3465" t="str">
            <v>Dedza</v>
          </cell>
        </row>
        <row r="3466">
          <cell r="B3466" t="str">
            <v>Dowa</v>
          </cell>
        </row>
        <row r="3467">
          <cell r="B3467" t="str">
            <v>Kasungu</v>
          </cell>
        </row>
        <row r="3468">
          <cell r="B3468" t="str">
            <v>Lilongwe</v>
          </cell>
        </row>
        <row r="3469">
          <cell r="B3469" t="str">
            <v>Mchinji</v>
          </cell>
        </row>
        <row r="3470">
          <cell r="B3470" t="str">
            <v>Ntchisi</v>
          </cell>
        </row>
        <row r="3471">
          <cell r="B3471" t="str">
            <v>Nkhotakota</v>
          </cell>
        </row>
        <row r="3472">
          <cell r="B3472" t="str">
            <v>Ntcheu</v>
          </cell>
        </row>
        <row r="3473">
          <cell r="B3473" t="str">
            <v>Salima</v>
          </cell>
        </row>
        <row r="3474">
          <cell r="B3474" t="str">
            <v>Northern Region</v>
          </cell>
        </row>
        <row r="3475">
          <cell r="B3475" t="str">
            <v>Chakumpoto</v>
          </cell>
        </row>
        <row r="3476">
          <cell r="B3476" t="str">
            <v>Chitipa</v>
          </cell>
        </row>
        <row r="3477">
          <cell r="B3477" t="str">
            <v>Karonga</v>
          </cell>
        </row>
        <row r="3478">
          <cell r="B3478" t="str">
            <v>Likoma</v>
          </cell>
        </row>
        <row r="3479">
          <cell r="B3479" t="str">
            <v>Mzimba</v>
          </cell>
        </row>
        <row r="3480">
          <cell r="B3480" t="str">
            <v>Nkhata Bay</v>
          </cell>
        </row>
        <row r="3481">
          <cell r="B3481" t="str">
            <v>Rumphi</v>
          </cell>
        </row>
        <row r="3482">
          <cell r="B3482" t="str">
            <v>Southern Region</v>
          </cell>
        </row>
        <row r="3483">
          <cell r="B3483" t="str">
            <v>Chakumwera</v>
          </cell>
        </row>
        <row r="3484">
          <cell r="B3484" t="str">
            <v>Balaka</v>
          </cell>
        </row>
        <row r="3485">
          <cell r="B3485" t="str">
            <v>Blantyre</v>
          </cell>
        </row>
        <row r="3486">
          <cell r="B3486" t="str">
            <v>Chikwawa</v>
          </cell>
        </row>
        <row r="3487">
          <cell r="B3487" t="str">
            <v>Chiradzulu</v>
          </cell>
        </row>
        <row r="3488">
          <cell r="B3488" t="str">
            <v>Mangochi</v>
          </cell>
        </row>
        <row r="3489">
          <cell r="B3489" t="str">
            <v>Machinga</v>
          </cell>
        </row>
        <row r="3490">
          <cell r="B3490" t="str">
            <v>Mulanje</v>
          </cell>
        </row>
        <row r="3491">
          <cell r="B3491" t="str">
            <v>Mwanza</v>
          </cell>
        </row>
        <row r="3492">
          <cell r="B3492" t="str">
            <v>Neno</v>
          </cell>
        </row>
        <row r="3493">
          <cell r="B3493" t="str">
            <v>Nsanje</v>
          </cell>
        </row>
        <row r="3494">
          <cell r="B3494" t="str">
            <v>Phalombe</v>
          </cell>
        </row>
        <row r="3495">
          <cell r="B3495" t="str">
            <v>Thyolo</v>
          </cell>
        </row>
        <row r="3496">
          <cell r="B3496" t="str">
            <v>Zomba</v>
          </cell>
        </row>
        <row r="3497">
          <cell r="B3497" t="str">
            <v>Aguascalientes</v>
          </cell>
        </row>
        <row r="3498">
          <cell r="B3498" t="str">
            <v>Baja California</v>
          </cell>
        </row>
        <row r="3499">
          <cell r="B3499" t="str">
            <v>Baja California Sur</v>
          </cell>
        </row>
        <row r="3500">
          <cell r="B3500" t="str">
            <v>Campeche</v>
          </cell>
        </row>
        <row r="3501">
          <cell r="B3501" t="str">
            <v>Chihuahua</v>
          </cell>
        </row>
        <row r="3502">
          <cell r="B3502" t="str">
            <v>Chiapas</v>
          </cell>
        </row>
        <row r="3503">
          <cell r="B3503" t="str">
            <v>Coahuila de Zaragoza</v>
          </cell>
        </row>
        <row r="3504">
          <cell r="B3504" t="str">
            <v>Colima</v>
          </cell>
        </row>
        <row r="3505">
          <cell r="B3505" t="str">
            <v>Durango</v>
          </cell>
        </row>
        <row r="3506">
          <cell r="B3506" t="str">
            <v>Guerrero</v>
          </cell>
        </row>
        <row r="3507">
          <cell r="B3507" t="str">
            <v>Guanajuato</v>
          </cell>
        </row>
        <row r="3508">
          <cell r="B3508" t="str">
            <v>Hidalgo</v>
          </cell>
        </row>
        <row r="3509">
          <cell r="B3509" t="str">
            <v>Jalisco</v>
          </cell>
        </row>
        <row r="3510">
          <cell r="B3510" t="str">
            <v>México</v>
          </cell>
        </row>
        <row r="3511">
          <cell r="B3511" t="str">
            <v>Michoacán de Ocampo</v>
          </cell>
        </row>
        <row r="3512">
          <cell r="B3512" t="str">
            <v>Morelos</v>
          </cell>
        </row>
        <row r="3513">
          <cell r="B3513" t="str">
            <v>Nayarit</v>
          </cell>
        </row>
        <row r="3514">
          <cell r="B3514" t="str">
            <v>Nuevo León</v>
          </cell>
        </row>
        <row r="3515">
          <cell r="B3515" t="str">
            <v>Oaxaca</v>
          </cell>
        </row>
        <row r="3516">
          <cell r="B3516" t="str">
            <v>Puebla</v>
          </cell>
        </row>
        <row r="3517">
          <cell r="B3517" t="str">
            <v>Querétaro</v>
          </cell>
        </row>
        <row r="3518">
          <cell r="B3518" t="str">
            <v>Quintana Roo</v>
          </cell>
        </row>
        <row r="3519">
          <cell r="B3519" t="str">
            <v>Sinaloa</v>
          </cell>
        </row>
        <row r="3520">
          <cell r="B3520" t="str">
            <v>San Luis Potosí</v>
          </cell>
        </row>
        <row r="3521">
          <cell r="B3521" t="str">
            <v>Sonora</v>
          </cell>
        </row>
        <row r="3522">
          <cell r="B3522" t="str">
            <v>Tabasco</v>
          </cell>
        </row>
        <row r="3523">
          <cell r="B3523" t="str">
            <v>Tamaulipas</v>
          </cell>
        </row>
        <row r="3524">
          <cell r="B3524" t="str">
            <v>Tlaxcala</v>
          </cell>
        </row>
        <row r="3525">
          <cell r="B3525" t="str">
            <v>Veracruz de Ignacio de la Llave</v>
          </cell>
        </row>
        <row r="3526">
          <cell r="B3526" t="str">
            <v>Yucatán</v>
          </cell>
        </row>
        <row r="3527">
          <cell r="B3527" t="str">
            <v>Zacatecas</v>
          </cell>
        </row>
        <row r="3528">
          <cell r="B3528" t="str">
            <v>Ciudad de México</v>
          </cell>
        </row>
        <row r="3529">
          <cell r="B3529" t="str">
            <v>Wilayah Persekutuan Kuala Lumpur</v>
          </cell>
        </row>
        <row r="3530">
          <cell r="B3530" t="str">
            <v>Wilayah Persekutuan Labuan</v>
          </cell>
        </row>
        <row r="3531">
          <cell r="B3531" t="str">
            <v>Wilayah Persekutuan Putrajaya</v>
          </cell>
        </row>
        <row r="3532">
          <cell r="B3532" t="str">
            <v>Johor</v>
          </cell>
        </row>
        <row r="3533">
          <cell r="B3533" t="str">
            <v>Kedah</v>
          </cell>
        </row>
        <row r="3534">
          <cell r="B3534" t="str">
            <v>Kelantan</v>
          </cell>
        </row>
        <row r="3535">
          <cell r="B3535" t="str">
            <v>Melaka</v>
          </cell>
        </row>
        <row r="3536">
          <cell r="B3536" t="str">
            <v>Negeri Sembilan</v>
          </cell>
        </row>
        <row r="3537">
          <cell r="B3537" t="str">
            <v>Pahang</v>
          </cell>
        </row>
        <row r="3538">
          <cell r="B3538" t="str">
            <v>Pulau Pinang</v>
          </cell>
        </row>
        <row r="3539">
          <cell r="B3539" t="str">
            <v>Perak</v>
          </cell>
        </row>
        <row r="3540">
          <cell r="B3540" t="str">
            <v>Perlis</v>
          </cell>
        </row>
        <row r="3541">
          <cell r="B3541" t="str">
            <v>Selangor</v>
          </cell>
        </row>
        <row r="3542">
          <cell r="B3542" t="str">
            <v>Terengganu</v>
          </cell>
        </row>
        <row r="3543">
          <cell r="B3543" t="str">
            <v>Sabah</v>
          </cell>
        </row>
        <row r="3544">
          <cell r="B3544" t="str">
            <v>Sarawak</v>
          </cell>
        </row>
        <row r="3545">
          <cell r="B3545" t="str">
            <v>Maputo</v>
          </cell>
        </row>
        <row r="3546">
          <cell r="B3546" t="str">
            <v>Niassa</v>
          </cell>
        </row>
        <row r="3547">
          <cell r="B3547" t="str">
            <v>Manica</v>
          </cell>
        </row>
        <row r="3548">
          <cell r="B3548" t="str">
            <v>Gaza</v>
          </cell>
        </row>
        <row r="3549">
          <cell r="B3549" t="str">
            <v>Inhambane</v>
          </cell>
        </row>
        <row r="3550">
          <cell r="B3550" t="str">
            <v>Nampula</v>
          </cell>
        </row>
        <row r="3551">
          <cell r="B3551" t="str">
            <v>Cabo Delgado</v>
          </cell>
        </row>
        <row r="3552">
          <cell r="B3552" t="str">
            <v>Zambézia</v>
          </cell>
        </row>
        <row r="3553">
          <cell r="B3553" t="str">
            <v>Sofala</v>
          </cell>
        </row>
        <row r="3554">
          <cell r="B3554" t="str">
            <v>Tete</v>
          </cell>
        </row>
        <row r="3555">
          <cell r="B3555" t="str">
            <v>Zambezi</v>
          </cell>
        </row>
        <row r="3556">
          <cell r="B3556" t="str">
            <v>Erongo</v>
          </cell>
        </row>
        <row r="3557">
          <cell r="B3557" t="str">
            <v>Hardap</v>
          </cell>
        </row>
        <row r="3558">
          <cell r="B3558" t="str">
            <v>Karas</v>
          </cell>
        </row>
        <row r="3559">
          <cell r="B3559" t="str">
            <v>Kavango East</v>
          </cell>
        </row>
        <row r="3560">
          <cell r="B3560" t="str">
            <v>Khomas</v>
          </cell>
        </row>
        <row r="3561">
          <cell r="B3561" t="str">
            <v>Kunene</v>
          </cell>
        </row>
        <row r="3562">
          <cell r="B3562" t="str">
            <v>Kavango West</v>
          </cell>
        </row>
        <row r="3563">
          <cell r="B3563" t="str">
            <v>Otjozondjupa</v>
          </cell>
        </row>
        <row r="3564">
          <cell r="B3564" t="str">
            <v>Omaheke</v>
          </cell>
        </row>
        <row r="3565">
          <cell r="B3565" t="str">
            <v>Oshana</v>
          </cell>
        </row>
        <row r="3566">
          <cell r="B3566" t="str">
            <v>Omusati</v>
          </cell>
        </row>
        <row r="3567">
          <cell r="B3567" t="str">
            <v>Oshikoto</v>
          </cell>
        </row>
        <row r="3568">
          <cell r="B3568" t="str">
            <v>Ohangwena</v>
          </cell>
        </row>
        <row r="3569">
          <cell r="B3569" t="str">
            <v>Niamey</v>
          </cell>
        </row>
        <row r="3570">
          <cell r="B3570" t="str">
            <v>Agadez</v>
          </cell>
        </row>
        <row r="3571">
          <cell r="B3571" t="str">
            <v>Diffa</v>
          </cell>
        </row>
        <row r="3572">
          <cell r="B3572" t="str">
            <v>Dosso</v>
          </cell>
        </row>
        <row r="3573">
          <cell r="B3573" t="str">
            <v>Maradi</v>
          </cell>
        </row>
        <row r="3574">
          <cell r="B3574" t="str">
            <v>Tahoua</v>
          </cell>
        </row>
        <row r="3575">
          <cell r="B3575" t="str">
            <v>Tillabéri</v>
          </cell>
        </row>
        <row r="3576">
          <cell r="B3576" t="str">
            <v>Zinder</v>
          </cell>
        </row>
        <row r="3577">
          <cell r="B3577" t="str">
            <v>Abia</v>
          </cell>
        </row>
        <row r="3578">
          <cell r="B3578" t="str">
            <v>Adamawa</v>
          </cell>
        </row>
        <row r="3579">
          <cell r="B3579" t="str">
            <v>Akwa Ibom</v>
          </cell>
        </row>
        <row r="3580">
          <cell r="B3580" t="str">
            <v>Anambra</v>
          </cell>
        </row>
        <row r="3581">
          <cell r="B3581" t="str">
            <v>Bauchi</v>
          </cell>
        </row>
        <row r="3582">
          <cell r="B3582" t="str">
            <v>Benue</v>
          </cell>
        </row>
        <row r="3583">
          <cell r="B3583" t="str">
            <v>Borno</v>
          </cell>
        </row>
        <row r="3584">
          <cell r="B3584" t="str">
            <v>Bayelsa</v>
          </cell>
        </row>
        <row r="3585">
          <cell r="B3585" t="str">
            <v>Cross River</v>
          </cell>
        </row>
        <row r="3586">
          <cell r="B3586" t="str">
            <v>Delta</v>
          </cell>
        </row>
        <row r="3587">
          <cell r="B3587" t="str">
            <v>Ebonyi</v>
          </cell>
        </row>
        <row r="3588">
          <cell r="B3588" t="str">
            <v>Edo</v>
          </cell>
        </row>
        <row r="3589">
          <cell r="B3589" t="str">
            <v>Ekiti</v>
          </cell>
        </row>
        <row r="3590">
          <cell r="B3590" t="str">
            <v>Enugu</v>
          </cell>
        </row>
        <row r="3591">
          <cell r="B3591" t="str">
            <v>Gombe</v>
          </cell>
        </row>
        <row r="3592">
          <cell r="B3592" t="str">
            <v>Imo</v>
          </cell>
        </row>
        <row r="3593">
          <cell r="B3593" t="str">
            <v>Jigawa</v>
          </cell>
        </row>
        <row r="3594">
          <cell r="B3594" t="str">
            <v>Kaduna</v>
          </cell>
        </row>
        <row r="3595">
          <cell r="B3595" t="str">
            <v>Kebbi</v>
          </cell>
        </row>
        <row r="3596">
          <cell r="B3596" t="str">
            <v>Kano</v>
          </cell>
        </row>
        <row r="3597">
          <cell r="B3597" t="str">
            <v>Kogi</v>
          </cell>
        </row>
        <row r="3598">
          <cell r="B3598" t="str">
            <v>Katsina</v>
          </cell>
        </row>
        <row r="3599">
          <cell r="B3599" t="str">
            <v>Kwara</v>
          </cell>
        </row>
        <row r="3600">
          <cell r="B3600" t="str">
            <v>Lagos</v>
          </cell>
        </row>
        <row r="3601">
          <cell r="B3601" t="str">
            <v>Nasarawa</v>
          </cell>
        </row>
        <row r="3602">
          <cell r="B3602" t="str">
            <v>Niger</v>
          </cell>
        </row>
        <row r="3603">
          <cell r="B3603" t="str">
            <v>Ogun</v>
          </cell>
        </row>
        <row r="3604">
          <cell r="B3604" t="str">
            <v>Ondo</v>
          </cell>
        </row>
        <row r="3605">
          <cell r="B3605" t="str">
            <v>Osun</v>
          </cell>
        </row>
        <row r="3606">
          <cell r="B3606" t="str">
            <v>Oyo</v>
          </cell>
        </row>
        <row r="3607">
          <cell r="B3607" t="str">
            <v>Rivers</v>
          </cell>
        </row>
        <row r="3608">
          <cell r="B3608" t="str">
            <v>Sokoto</v>
          </cell>
        </row>
        <row r="3609">
          <cell r="B3609" t="str">
            <v>Taraba</v>
          </cell>
        </row>
        <row r="3610">
          <cell r="B3610" t="str">
            <v>Yobe</v>
          </cell>
        </row>
        <row r="3611">
          <cell r="B3611" t="str">
            <v>Zamfara</v>
          </cell>
        </row>
        <row r="3612">
          <cell r="B3612" t="str">
            <v>Abuja Federal Capital Territory</v>
          </cell>
        </row>
        <row r="3613">
          <cell r="B3613" t="str">
            <v>Boaco</v>
          </cell>
        </row>
        <row r="3614">
          <cell r="B3614" t="str">
            <v>Carazo</v>
          </cell>
        </row>
        <row r="3615">
          <cell r="B3615" t="str">
            <v>Chinandega</v>
          </cell>
        </row>
        <row r="3616">
          <cell r="B3616" t="str">
            <v>Chontales</v>
          </cell>
        </row>
        <row r="3617">
          <cell r="B3617" t="str">
            <v>Estelí</v>
          </cell>
        </row>
        <row r="3618">
          <cell r="B3618" t="str">
            <v>Jinotega</v>
          </cell>
        </row>
        <row r="3619">
          <cell r="B3619" t="str">
            <v>Madriz</v>
          </cell>
        </row>
        <row r="3620">
          <cell r="B3620" t="str">
            <v>Managua</v>
          </cell>
        </row>
        <row r="3621">
          <cell r="B3621" t="str">
            <v>Masaya</v>
          </cell>
        </row>
        <row r="3622">
          <cell r="B3622" t="str">
            <v>Matagalpa</v>
          </cell>
        </row>
        <row r="3623">
          <cell r="B3623" t="str">
            <v>Nueva Segovia</v>
          </cell>
        </row>
        <row r="3624">
          <cell r="B3624" t="str">
            <v>Rivas</v>
          </cell>
        </row>
        <row r="3625">
          <cell r="B3625" t="str">
            <v>Río San Juan</v>
          </cell>
        </row>
        <row r="3626">
          <cell r="B3626" t="str">
            <v>Costa Caribe Norte</v>
          </cell>
        </row>
        <row r="3627">
          <cell r="B3627" t="str">
            <v>Costa Caribe Sur</v>
          </cell>
        </row>
        <row r="3628">
          <cell r="B3628" t="str">
            <v>Drenthe</v>
          </cell>
        </row>
        <row r="3629">
          <cell r="B3629" t="str">
            <v>Flevoland</v>
          </cell>
        </row>
        <row r="3630">
          <cell r="B3630" t="str">
            <v>Fryslân</v>
          </cell>
        </row>
        <row r="3631">
          <cell r="B3631" t="str">
            <v>Gelderland</v>
          </cell>
        </row>
        <row r="3632">
          <cell r="B3632" t="str">
            <v>Groningen</v>
          </cell>
        </row>
        <row r="3633">
          <cell r="B3633" t="str">
            <v>Noord-Brabant</v>
          </cell>
        </row>
        <row r="3634">
          <cell r="B3634" t="str">
            <v>Noord-Holland</v>
          </cell>
        </row>
        <row r="3635">
          <cell r="B3635" t="str">
            <v>Overijssel</v>
          </cell>
        </row>
        <row r="3636">
          <cell r="B3636" t="str">
            <v>Utrecht</v>
          </cell>
        </row>
        <row r="3637">
          <cell r="B3637" t="str">
            <v>Zeeland</v>
          </cell>
        </row>
        <row r="3638">
          <cell r="B3638" t="str">
            <v>Zuid-Holland</v>
          </cell>
        </row>
        <row r="3639">
          <cell r="B3639" t="str">
            <v>Aruba (see also separate country code entry under AW)</v>
          </cell>
        </row>
        <row r="3640">
          <cell r="B3640" t="str">
            <v>Curaçao (see also separate country code entry under CW)</v>
          </cell>
        </row>
        <row r="3641">
          <cell r="B3641" t="str">
            <v>Sint Maarten (see also separate country code entry under SX)</v>
          </cell>
        </row>
        <row r="3642">
          <cell r="B3642" t="str">
            <v>Bonaire (see also separate country code entry under BQ)</v>
          </cell>
        </row>
        <row r="3643">
          <cell r="B3643" t="str">
            <v>Saba (see also separate country code entry under BQ)</v>
          </cell>
        </row>
        <row r="3644">
          <cell r="B3644" t="str">
            <v>Sint Eustatius (see also separate country code entry under BQ)</v>
          </cell>
        </row>
        <row r="3645">
          <cell r="B3645" t="str">
            <v>Østfold</v>
          </cell>
        </row>
        <row r="3646">
          <cell r="B3646" t="str">
            <v>Akershus</v>
          </cell>
        </row>
        <row r="3647">
          <cell r="B3647" t="str">
            <v>Oslo</v>
          </cell>
        </row>
        <row r="3648">
          <cell r="B3648" t="str">
            <v>Hedmark</v>
          </cell>
        </row>
        <row r="3649">
          <cell r="B3649" t="str">
            <v>Oppland</v>
          </cell>
        </row>
        <row r="3650">
          <cell r="B3650" t="str">
            <v>Buskerud</v>
          </cell>
        </row>
        <row r="3651">
          <cell r="B3651" t="str">
            <v>Vestfold</v>
          </cell>
        </row>
        <row r="3652">
          <cell r="B3652" t="str">
            <v>Telemark</v>
          </cell>
        </row>
        <row r="3653">
          <cell r="B3653" t="str">
            <v>Aust-Agder</v>
          </cell>
        </row>
        <row r="3654">
          <cell r="B3654" t="str">
            <v>Vest-Agder</v>
          </cell>
        </row>
        <row r="3655">
          <cell r="B3655" t="str">
            <v>Rogaland</v>
          </cell>
        </row>
        <row r="3656">
          <cell r="B3656" t="str">
            <v>Hordaland</v>
          </cell>
        </row>
        <row r="3657">
          <cell r="B3657" t="str">
            <v>Sogn og Fjordane</v>
          </cell>
        </row>
        <row r="3658">
          <cell r="B3658" t="str">
            <v>Møre og Romsdal</v>
          </cell>
        </row>
        <row r="3659">
          <cell r="B3659" t="str">
            <v>Nordland</v>
          </cell>
        </row>
        <row r="3660">
          <cell r="B3660" t="str">
            <v>Troms</v>
          </cell>
        </row>
        <row r="3661">
          <cell r="B3661" t="str">
            <v>Romsa</v>
          </cell>
        </row>
        <row r="3662">
          <cell r="B3662" t="str">
            <v>Finnmark</v>
          </cell>
        </row>
        <row r="3663">
          <cell r="B3663" t="str">
            <v>Finnmárku</v>
          </cell>
        </row>
        <row r="3664">
          <cell r="B3664" t="str">
            <v>Trøndelag</v>
          </cell>
        </row>
        <row r="3665">
          <cell r="B3665" t="str">
            <v>Svalbard (Arctic Region) (see also separate country code entry under SJ)</v>
          </cell>
        </row>
        <row r="3666">
          <cell r="B3666" t="str">
            <v>Jan Mayen (Arctic Region) (see also separate country code entry under SJ)</v>
          </cell>
        </row>
        <row r="3667">
          <cell r="B3667" t="str">
            <v>Madhyamanchal</v>
          </cell>
        </row>
        <row r="3668">
          <cell r="B3668" t="str">
            <v>Bagmati</v>
          </cell>
        </row>
        <row r="3669">
          <cell r="B3669" t="str">
            <v>Janakpur</v>
          </cell>
        </row>
        <row r="3670">
          <cell r="B3670" t="str">
            <v>Narayani</v>
          </cell>
        </row>
        <row r="3671">
          <cell r="B3671" t="str">
            <v>Mid Western</v>
          </cell>
        </row>
        <row r="3672">
          <cell r="B3672" t="str">
            <v>Madhya Pashchimanchal</v>
          </cell>
        </row>
        <row r="3673">
          <cell r="B3673" t="str">
            <v>Bheri</v>
          </cell>
        </row>
        <row r="3674">
          <cell r="B3674" t="str">
            <v>Karnali</v>
          </cell>
        </row>
        <row r="3675">
          <cell r="B3675" t="str">
            <v>Rapti</v>
          </cell>
        </row>
        <row r="3676">
          <cell r="B3676" t="str">
            <v>Pashchimanchal</v>
          </cell>
        </row>
        <row r="3677">
          <cell r="B3677" t="str">
            <v>Dhawalagiri</v>
          </cell>
        </row>
        <row r="3678">
          <cell r="B3678" t="str">
            <v>Gandaki</v>
          </cell>
        </row>
        <row r="3679">
          <cell r="B3679" t="str">
            <v>Lumbini</v>
          </cell>
        </row>
        <row r="3680">
          <cell r="B3680" t="str">
            <v>Purwanchal</v>
          </cell>
        </row>
        <row r="3681">
          <cell r="B3681" t="str">
            <v>Kosi</v>
          </cell>
        </row>
        <row r="3682">
          <cell r="B3682" t="str">
            <v>Mechi</v>
          </cell>
        </row>
        <row r="3683">
          <cell r="B3683" t="str">
            <v>Sagarmatha</v>
          </cell>
        </row>
        <row r="3684">
          <cell r="B3684" t="str">
            <v>Far Western</v>
          </cell>
        </row>
        <row r="3685">
          <cell r="B3685" t="str">
            <v>Sudur Pashchimanchal</v>
          </cell>
        </row>
        <row r="3686">
          <cell r="B3686" t="str">
            <v>Mahakali</v>
          </cell>
        </row>
        <row r="3687">
          <cell r="B3687" t="str">
            <v>Seti</v>
          </cell>
        </row>
        <row r="3688">
          <cell r="B3688" t="str">
            <v>Province 1</v>
          </cell>
        </row>
        <row r="3689">
          <cell r="B3689" t="str">
            <v>Pradesh 1</v>
          </cell>
        </row>
        <row r="3690">
          <cell r="B3690" t="str">
            <v>Province 2</v>
          </cell>
        </row>
        <row r="3691">
          <cell r="B3691" t="str">
            <v>Pradesh 2</v>
          </cell>
        </row>
        <row r="3692">
          <cell r="B3692" t="str">
            <v>Province 3</v>
          </cell>
        </row>
        <row r="3693">
          <cell r="B3693" t="str">
            <v>Pradesh 3</v>
          </cell>
        </row>
        <row r="3694">
          <cell r="B3694" t="str">
            <v>Province 5</v>
          </cell>
        </row>
        <row r="3695">
          <cell r="B3695" t="str">
            <v>Pradesh 5</v>
          </cell>
        </row>
        <row r="3696">
          <cell r="B3696" t="str">
            <v>Province 7</v>
          </cell>
        </row>
        <row r="3697">
          <cell r="B3697" t="str">
            <v>Pradesh 7</v>
          </cell>
        </row>
        <row r="3698">
          <cell r="B3698" t="str">
            <v>Aiwo</v>
          </cell>
        </row>
        <row r="3699">
          <cell r="B3699" t="str">
            <v>Anabar</v>
          </cell>
        </row>
        <row r="3700">
          <cell r="B3700" t="str">
            <v>Anetan</v>
          </cell>
        </row>
        <row r="3701">
          <cell r="B3701" t="str">
            <v>Anibare</v>
          </cell>
        </row>
        <row r="3702">
          <cell r="B3702" t="str">
            <v>Baitsi</v>
          </cell>
        </row>
        <row r="3703">
          <cell r="B3703" t="str">
            <v>Boe</v>
          </cell>
        </row>
        <row r="3704">
          <cell r="B3704" t="str">
            <v>Buada</v>
          </cell>
        </row>
        <row r="3705">
          <cell r="B3705" t="str">
            <v>Denigomodu</v>
          </cell>
        </row>
        <row r="3706">
          <cell r="B3706" t="str">
            <v>Ewa</v>
          </cell>
        </row>
        <row r="3707">
          <cell r="B3707" t="str">
            <v>Ijuw</v>
          </cell>
        </row>
        <row r="3708">
          <cell r="B3708" t="str">
            <v>Meneng</v>
          </cell>
        </row>
        <row r="3709">
          <cell r="B3709" t="str">
            <v>Nibok</v>
          </cell>
        </row>
        <row r="3710">
          <cell r="B3710" t="str">
            <v>Uaboe</v>
          </cell>
        </row>
        <row r="3711">
          <cell r="B3711" t="str">
            <v>Yaren</v>
          </cell>
        </row>
        <row r="3712">
          <cell r="B3712" t="str">
            <v>Auckland</v>
          </cell>
        </row>
        <row r="3713">
          <cell r="B3713" t="str">
            <v>Tāmaki-makau-rau</v>
          </cell>
        </row>
        <row r="3714">
          <cell r="B3714" t="str">
            <v>Bay of Plenty</v>
          </cell>
        </row>
        <row r="3715">
          <cell r="B3715" t="str">
            <v>Te Moana a Toi Te Huatahi</v>
          </cell>
        </row>
        <row r="3716">
          <cell r="B3716" t="str">
            <v>Canterbury</v>
          </cell>
        </row>
        <row r="3717">
          <cell r="B3717" t="str">
            <v>Waitaha</v>
          </cell>
        </row>
        <row r="3718">
          <cell r="B3718" t="str">
            <v>Gisborne</v>
          </cell>
        </row>
        <row r="3719">
          <cell r="B3719" t="str">
            <v>Tūranga nui a Kiwa</v>
          </cell>
        </row>
        <row r="3720">
          <cell r="B3720" t="str">
            <v>Hawke's Bay</v>
          </cell>
        </row>
        <row r="3721">
          <cell r="B3721" t="str">
            <v>Te Matau a Māui</v>
          </cell>
        </row>
        <row r="3722">
          <cell r="B3722" t="str">
            <v>Marlborough</v>
          </cell>
        </row>
        <row r="3723">
          <cell r="B3723" t="str">
            <v>Manawatu-Wanganui</v>
          </cell>
        </row>
        <row r="3724">
          <cell r="B3724" t="str">
            <v>Manawatu Whanganui</v>
          </cell>
        </row>
        <row r="3725">
          <cell r="B3725" t="str">
            <v>Nelson</v>
          </cell>
        </row>
        <row r="3726">
          <cell r="B3726" t="str">
            <v>Whakatū</v>
          </cell>
        </row>
        <row r="3727">
          <cell r="B3727" t="str">
            <v>Northland</v>
          </cell>
        </row>
        <row r="3728">
          <cell r="B3728" t="str">
            <v>Te Tai tokerau</v>
          </cell>
        </row>
        <row r="3729">
          <cell r="B3729" t="str">
            <v>Otago</v>
          </cell>
        </row>
        <row r="3730">
          <cell r="B3730" t="str">
            <v>Ō Tākou</v>
          </cell>
        </row>
        <row r="3731">
          <cell r="B3731" t="str">
            <v>Southland</v>
          </cell>
        </row>
        <row r="3732">
          <cell r="B3732" t="str">
            <v>Murihiku</v>
          </cell>
        </row>
        <row r="3733">
          <cell r="B3733" t="str">
            <v>Tasman</v>
          </cell>
        </row>
        <row r="3734">
          <cell r="B3734" t="str">
            <v>Taranaki</v>
          </cell>
        </row>
        <row r="3735">
          <cell r="B3735" t="str">
            <v>Wellington</v>
          </cell>
        </row>
        <row r="3736">
          <cell r="B3736" t="str">
            <v>Te Whanga-nui-a-Tara</v>
          </cell>
        </row>
        <row r="3737">
          <cell r="B3737" t="str">
            <v>Waikato</v>
          </cell>
        </row>
        <row r="3738">
          <cell r="B3738" t="str">
            <v>West Coast</v>
          </cell>
        </row>
        <row r="3739">
          <cell r="B3739" t="str">
            <v>Te Taihau ā uru</v>
          </cell>
        </row>
        <row r="3740">
          <cell r="B3740" t="str">
            <v>Chatham Islands Territory</v>
          </cell>
        </row>
        <row r="3741">
          <cell r="B3741" t="str">
            <v>Wharekauri</v>
          </cell>
        </row>
        <row r="3742">
          <cell r="B3742" t="str">
            <v>Janūb al Bāţinah</v>
          </cell>
        </row>
        <row r="3743">
          <cell r="B3743" t="str">
            <v>Shamāl al Bāţinah</v>
          </cell>
        </row>
        <row r="3744">
          <cell r="B3744" t="str">
            <v>Al Buraymī</v>
          </cell>
        </row>
        <row r="3745">
          <cell r="B3745" t="str">
            <v>Ad Dākhilīyah</v>
          </cell>
        </row>
        <row r="3746">
          <cell r="B3746" t="str">
            <v>Masqaţ</v>
          </cell>
        </row>
        <row r="3747">
          <cell r="B3747" t="str">
            <v>Musandam</v>
          </cell>
        </row>
        <row r="3748">
          <cell r="B3748" t="str">
            <v>Janūb ash Sharqīyah</v>
          </cell>
        </row>
        <row r="3749">
          <cell r="B3749" t="str">
            <v>Shamāl ash Sharqīyah</v>
          </cell>
        </row>
        <row r="3750">
          <cell r="B3750" t="str">
            <v>Al Wusţá</v>
          </cell>
        </row>
        <row r="3751">
          <cell r="B3751" t="str">
            <v>Az̧ Z̧āhirah</v>
          </cell>
        </row>
        <row r="3752">
          <cell r="B3752" t="str">
            <v>Z̧ufār</v>
          </cell>
        </row>
        <row r="3753">
          <cell r="B3753" t="str">
            <v>Emberá</v>
          </cell>
        </row>
        <row r="3754">
          <cell r="B3754" t="str">
            <v>Guna Yala</v>
          </cell>
        </row>
        <row r="3755">
          <cell r="B3755" t="str">
            <v>Ngöbe-Buglé</v>
          </cell>
        </row>
        <row r="3756">
          <cell r="B3756" t="str">
            <v>Bocas del Toro</v>
          </cell>
        </row>
        <row r="3757">
          <cell r="B3757" t="str">
            <v>Panamá Oeste</v>
          </cell>
        </row>
        <row r="3758">
          <cell r="B3758" t="str">
            <v>Coclé</v>
          </cell>
        </row>
        <row r="3759">
          <cell r="B3759" t="str">
            <v>Chiriquí</v>
          </cell>
        </row>
        <row r="3760">
          <cell r="B3760" t="str">
            <v>Darién</v>
          </cell>
        </row>
        <row r="3761">
          <cell r="B3761" t="str">
            <v>Herrera</v>
          </cell>
        </row>
        <row r="3762">
          <cell r="B3762" t="str">
            <v>Los Santos</v>
          </cell>
        </row>
        <row r="3763">
          <cell r="B3763" t="str">
            <v>Panamá</v>
          </cell>
        </row>
        <row r="3764">
          <cell r="B3764" t="str">
            <v>Veraguas</v>
          </cell>
        </row>
        <row r="3765">
          <cell r="B3765" t="str">
            <v>Amasunu</v>
          </cell>
        </row>
        <row r="3766">
          <cell r="B3766" t="str">
            <v>Amarumayu</v>
          </cell>
        </row>
        <row r="3767">
          <cell r="B3767" t="str">
            <v>Ankashu</v>
          </cell>
        </row>
        <row r="3768">
          <cell r="B3768" t="str">
            <v>Anqash</v>
          </cell>
        </row>
        <row r="3769">
          <cell r="B3769" t="str">
            <v>Ancash</v>
          </cell>
        </row>
        <row r="3770">
          <cell r="B3770" t="str">
            <v>Apurimaq</v>
          </cell>
        </row>
        <row r="3771">
          <cell r="B3771" t="str">
            <v>Apurímac</v>
          </cell>
        </row>
        <row r="3772">
          <cell r="B3772" t="str">
            <v>Arikipa</v>
          </cell>
        </row>
        <row r="3773">
          <cell r="B3773" t="str">
            <v>Ariqipa</v>
          </cell>
        </row>
        <row r="3774">
          <cell r="B3774" t="str">
            <v>Arequipa</v>
          </cell>
        </row>
        <row r="3775">
          <cell r="B3775" t="str">
            <v>Ayaquchu</v>
          </cell>
        </row>
        <row r="3776">
          <cell r="B3776" t="str">
            <v>Ayakuchu</v>
          </cell>
        </row>
        <row r="3777">
          <cell r="B3777" t="str">
            <v>Ayacucho</v>
          </cell>
        </row>
        <row r="3778">
          <cell r="B3778" t="str">
            <v>Qajamarka</v>
          </cell>
        </row>
        <row r="3779">
          <cell r="B3779" t="str">
            <v>Kashamarka</v>
          </cell>
        </row>
        <row r="3780">
          <cell r="B3780" t="str">
            <v>Cajamarca</v>
          </cell>
        </row>
        <row r="3781">
          <cell r="B3781" t="str">
            <v>Kallao</v>
          </cell>
        </row>
        <row r="3782">
          <cell r="B3782" t="str">
            <v>Qallaw</v>
          </cell>
        </row>
        <row r="3783">
          <cell r="B3783" t="str">
            <v>El Callao</v>
          </cell>
        </row>
        <row r="3784">
          <cell r="B3784" t="str">
            <v>Kusku</v>
          </cell>
        </row>
        <row r="3785">
          <cell r="B3785" t="str">
            <v>Qusqu</v>
          </cell>
        </row>
        <row r="3786">
          <cell r="B3786" t="str">
            <v>Cusco</v>
          </cell>
        </row>
        <row r="3787">
          <cell r="B3787" t="str">
            <v>Wanuku</v>
          </cell>
        </row>
        <row r="3788">
          <cell r="B3788" t="str">
            <v>Huánuco</v>
          </cell>
        </row>
        <row r="3789">
          <cell r="B3789" t="str">
            <v>Wankawelika</v>
          </cell>
        </row>
        <row r="3790">
          <cell r="B3790" t="str">
            <v>Wankawillka</v>
          </cell>
        </row>
        <row r="3791">
          <cell r="B3791" t="str">
            <v>Huancavelica</v>
          </cell>
        </row>
        <row r="3792">
          <cell r="B3792" t="str">
            <v>Ika</v>
          </cell>
        </row>
        <row r="3793">
          <cell r="B3793" t="str">
            <v>Ica</v>
          </cell>
        </row>
        <row r="3794">
          <cell r="B3794" t="str">
            <v>Junin</v>
          </cell>
        </row>
        <row r="3795">
          <cell r="B3795" t="str">
            <v>Hunin</v>
          </cell>
        </row>
        <row r="3796">
          <cell r="B3796" t="str">
            <v>Junín</v>
          </cell>
        </row>
        <row r="3797">
          <cell r="B3797" t="str">
            <v>La Libertad</v>
          </cell>
        </row>
        <row r="3798">
          <cell r="B3798" t="str">
            <v>Qispi kay</v>
          </cell>
        </row>
        <row r="3799">
          <cell r="B3799" t="str">
            <v>Lambayeque</v>
          </cell>
        </row>
        <row r="3800">
          <cell r="B3800" t="str">
            <v>Lampalliqi</v>
          </cell>
        </row>
        <row r="3801">
          <cell r="B3801" t="str">
            <v>Lima</v>
          </cell>
        </row>
        <row r="3802">
          <cell r="B3802" t="str">
            <v>Luritu</v>
          </cell>
        </row>
        <row r="3803">
          <cell r="B3803" t="str">
            <v>Loreto</v>
          </cell>
        </row>
        <row r="3804">
          <cell r="B3804" t="str">
            <v>Madre de Dios</v>
          </cell>
        </row>
        <row r="3805">
          <cell r="B3805" t="str">
            <v>Mayutata</v>
          </cell>
        </row>
        <row r="3806">
          <cell r="B3806" t="str">
            <v>Moqwegwa</v>
          </cell>
        </row>
        <row r="3807">
          <cell r="B3807" t="str">
            <v>Muqiwa</v>
          </cell>
        </row>
        <row r="3808">
          <cell r="B3808" t="str">
            <v>Moquegua</v>
          </cell>
        </row>
        <row r="3809">
          <cell r="B3809" t="str">
            <v>Pasqu</v>
          </cell>
        </row>
        <row r="3810">
          <cell r="B3810" t="str">
            <v>Pasco</v>
          </cell>
        </row>
        <row r="3811">
          <cell r="B3811" t="str">
            <v>Piura</v>
          </cell>
        </row>
        <row r="3812">
          <cell r="B3812" t="str">
            <v>Piwra</v>
          </cell>
        </row>
        <row r="3813">
          <cell r="B3813" t="str">
            <v>Puno</v>
          </cell>
        </row>
        <row r="3814">
          <cell r="B3814" t="str">
            <v>Punu</v>
          </cell>
        </row>
        <row r="3815">
          <cell r="B3815" t="str">
            <v>San Martín</v>
          </cell>
        </row>
        <row r="3816">
          <cell r="B3816" t="str">
            <v>San Martin</v>
          </cell>
        </row>
        <row r="3817">
          <cell r="B3817" t="str">
            <v>Takna</v>
          </cell>
        </row>
        <row r="3818">
          <cell r="B3818" t="str">
            <v>Taqna</v>
          </cell>
        </row>
        <row r="3819">
          <cell r="B3819" t="str">
            <v>Tacna</v>
          </cell>
        </row>
        <row r="3820">
          <cell r="B3820" t="str">
            <v>Tumbes</v>
          </cell>
        </row>
        <row r="3821">
          <cell r="B3821" t="str">
            <v>Tumpis</v>
          </cell>
        </row>
        <row r="3822">
          <cell r="B3822" t="str">
            <v>Ukayali</v>
          </cell>
        </row>
        <row r="3823">
          <cell r="B3823" t="str">
            <v>Ucayali</v>
          </cell>
        </row>
        <row r="3824">
          <cell r="B3824" t="str">
            <v>Lima hatun llaqta</v>
          </cell>
        </row>
        <row r="3825">
          <cell r="B3825" t="str">
            <v>Lima llaqta suyu</v>
          </cell>
        </row>
        <row r="3826">
          <cell r="B3826" t="str">
            <v>Municipalidad Metropolitana de Lima</v>
          </cell>
        </row>
        <row r="3827">
          <cell r="B3827" t="str">
            <v>National Capital District (Port Moresby)</v>
          </cell>
        </row>
        <row r="3828">
          <cell r="B3828" t="str">
            <v>Chimbu</v>
          </cell>
        </row>
        <row r="3829">
          <cell r="B3829" t="str">
            <v>East New Britain</v>
          </cell>
        </row>
        <row r="3830">
          <cell r="B3830" t="str">
            <v>Eastern Highlands</v>
          </cell>
        </row>
        <row r="3831">
          <cell r="B3831" t="str">
            <v>Enga</v>
          </cell>
        </row>
        <row r="3832">
          <cell r="B3832" t="str">
            <v>East Sepik</v>
          </cell>
        </row>
        <row r="3833">
          <cell r="B3833" t="str">
            <v>Gulf</v>
          </cell>
        </row>
        <row r="3834">
          <cell r="B3834" t="str">
            <v>Hela</v>
          </cell>
        </row>
        <row r="3835">
          <cell r="B3835" t="str">
            <v>Jiwaka</v>
          </cell>
        </row>
        <row r="3836">
          <cell r="B3836" t="str">
            <v>Milne Bay</v>
          </cell>
        </row>
        <row r="3837">
          <cell r="B3837" t="str">
            <v>Morobe</v>
          </cell>
        </row>
        <row r="3838">
          <cell r="B3838" t="str">
            <v>Madang</v>
          </cell>
        </row>
        <row r="3839">
          <cell r="B3839" t="str">
            <v>Manus</v>
          </cell>
        </row>
        <row r="3840">
          <cell r="B3840" t="str">
            <v>New Ireland</v>
          </cell>
        </row>
        <row r="3841">
          <cell r="B3841" t="str">
            <v>West Sepik</v>
          </cell>
        </row>
        <row r="3842">
          <cell r="B3842" t="str">
            <v>Southern Highlands</v>
          </cell>
        </row>
        <row r="3843">
          <cell r="B3843" t="str">
            <v>West New Britain</v>
          </cell>
        </row>
        <row r="3844">
          <cell r="B3844" t="str">
            <v>Western Highlands</v>
          </cell>
        </row>
        <row r="3845">
          <cell r="B3845" t="str">
            <v>Bougainville</v>
          </cell>
        </row>
        <row r="3846">
          <cell r="B3846" t="str">
            <v>National Capital Region</v>
          </cell>
        </row>
        <row r="3847">
          <cell r="B3847" t="str">
            <v>Pambansang Punong Rehiyon</v>
          </cell>
        </row>
        <row r="3848">
          <cell r="B3848" t="str">
            <v>Ilocos (Region I)</v>
          </cell>
        </row>
        <row r="3849">
          <cell r="B3849" t="str">
            <v>Rehiyon ng Iloko</v>
          </cell>
        </row>
        <row r="3850">
          <cell r="B3850" t="str">
            <v>Ilocos Norte</v>
          </cell>
        </row>
        <row r="3851">
          <cell r="B3851" t="str">
            <v>Hilagang Iloko</v>
          </cell>
        </row>
        <row r="3852">
          <cell r="B3852" t="str">
            <v>Ilocos Sur</v>
          </cell>
        </row>
        <row r="3853">
          <cell r="B3853" t="str">
            <v>Timog Iloko</v>
          </cell>
        </row>
        <row r="3854">
          <cell r="B3854" t="str">
            <v>La Union</v>
          </cell>
        </row>
        <row r="3855">
          <cell r="B3855" t="str">
            <v>La Unyon</v>
          </cell>
        </row>
        <row r="3856">
          <cell r="B3856" t="str">
            <v>Pangasinan</v>
          </cell>
        </row>
        <row r="3857">
          <cell r="B3857" t="str">
            <v>Cagayan Valley (Region II)</v>
          </cell>
        </row>
        <row r="3858">
          <cell r="B3858" t="str">
            <v>Rehiyon ng Lambak ng Kagayan</v>
          </cell>
        </row>
        <row r="3859">
          <cell r="B3859" t="str">
            <v>Batanes</v>
          </cell>
        </row>
        <row r="3860">
          <cell r="B3860" t="str">
            <v>Cagayan</v>
          </cell>
        </row>
        <row r="3861">
          <cell r="B3861" t="str">
            <v>Kagayan</v>
          </cell>
        </row>
        <row r="3862">
          <cell r="B3862" t="str">
            <v>Isabela</v>
          </cell>
        </row>
        <row r="3863">
          <cell r="B3863" t="str">
            <v>Nueva Vizcaya</v>
          </cell>
        </row>
        <row r="3864">
          <cell r="B3864" t="str">
            <v>Nuweva Biskaya</v>
          </cell>
        </row>
        <row r="3865">
          <cell r="B3865" t="str">
            <v>Quirino</v>
          </cell>
        </row>
        <row r="3866">
          <cell r="B3866" t="str">
            <v>Kirino</v>
          </cell>
        </row>
        <row r="3867">
          <cell r="B3867" t="str">
            <v>Central Luzon (Region III)</v>
          </cell>
        </row>
        <row r="3868">
          <cell r="B3868" t="str">
            <v>Rehiyon ng Gitnang Luson</v>
          </cell>
        </row>
        <row r="3869">
          <cell r="B3869" t="str">
            <v>Aurora</v>
          </cell>
        </row>
        <row r="3870">
          <cell r="B3870" t="str">
            <v>Bataan</v>
          </cell>
        </row>
        <row r="3871">
          <cell r="B3871" t="str">
            <v>Bulacan</v>
          </cell>
        </row>
        <row r="3872">
          <cell r="B3872" t="str">
            <v>Bulakan</v>
          </cell>
        </row>
        <row r="3873">
          <cell r="B3873" t="str">
            <v>Nueva Ecija</v>
          </cell>
        </row>
        <row r="3874">
          <cell r="B3874" t="str">
            <v>Nuweva Esiha</v>
          </cell>
        </row>
        <row r="3875">
          <cell r="B3875" t="str">
            <v>Pampanga</v>
          </cell>
        </row>
        <row r="3876">
          <cell r="B3876" t="str">
            <v>Tarlac</v>
          </cell>
        </row>
        <row r="3877">
          <cell r="B3877" t="str">
            <v>Tarlak</v>
          </cell>
        </row>
        <row r="3878">
          <cell r="B3878" t="str">
            <v>Zambales</v>
          </cell>
        </row>
        <row r="3879">
          <cell r="B3879" t="str">
            <v>Sambales</v>
          </cell>
        </row>
        <row r="3880">
          <cell r="B3880" t="str">
            <v>Bicol (Region V)</v>
          </cell>
        </row>
        <row r="3881">
          <cell r="B3881" t="str">
            <v>Rehiyon ng Bikol</v>
          </cell>
        </row>
        <row r="3882">
          <cell r="B3882" t="str">
            <v>Albay</v>
          </cell>
        </row>
        <row r="3883">
          <cell r="B3883" t="str">
            <v>Camarines Norte</v>
          </cell>
        </row>
        <row r="3884">
          <cell r="B3884" t="str">
            <v>Hilagang Kamarines</v>
          </cell>
        </row>
        <row r="3885">
          <cell r="B3885" t="str">
            <v>Camarines Sur</v>
          </cell>
        </row>
        <row r="3886">
          <cell r="B3886" t="str">
            <v>Timog Kamarines</v>
          </cell>
        </row>
        <row r="3887">
          <cell r="B3887" t="str">
            <v>Catanduanes</v>
          </cell>
        </row>
        <row r="3888">
          <cell r="B3888" t="str">
            <v>Katanduwanes</v>
          </cell>
        </row>
        <row r="3889">
          <cell r="B3889" t="str">
            <v>Masbate</v>
          </cell>
        </row>
        <row r="3890">
          <cell r="B3890" t="str">
            <v>Sorsogon</v>
          </cell>
        </row>
        <row r="3891">
          <cell r="B3891" t="str">
            <v>Western Visayas (Region VI)</v>
          </cell>
        </row>
        <row r="3892">
          <cell r="B3892" t="str">
            <v>Rehiyon ng Kanlurang Bisaya</v>
          </cell>
        </row>
        <row r="3893">
          <cell r="B3893" t="str">
            <v>Aklan</v>
          </cell>
        </row>
        <row r="3894">
          <cell r="B3894" t="str">
            <v>Antique</v>
          </cell>
        </row>
        <row r="3895">
          <cell r="B3895" t="str">
            <v>Antike</v>
          </cell>
        </row>
        <row r="3896">
          <cell r="B3896" t="str">
            <v>Capiz</v>
          </cell>
        </row>
        <row r="3897">
          <cell r="B3897" t="str">
            <v>Kapis</v>
          </cell>
        </row>
        <row r="3898">
          <cell r="B3898" t="str">
            <v>Guimaras</v>
          </cell>
        </row>
        <row r="3899">
          <cell r="B3899" t="str">
            <v>Gimaras</v>
          </cell>
        </row>
        <row r="3900">
          <cell r="B3900" t="str">
            <v>Iloilo</v>
          </cell>
        </row>
        <row r="3901">
          <cell r="B3901" t="str">
            <v>Negros Occidental</v>
          </cell>
        </row>
        <row r="3902">
          <cell r="B3902" t="str">
            <v>Kanlurang Negros</v>
          </cell>
        </row>
        <row r="3903">
          <cell r="B3903" t="str">
            <v>Central Visayas (Region VII)</v>
          </cell>
        </row>
        <row r="3904">
          <cell r="B3904" t="str">
            <v>Rehiyon ng Gitnang Bisaya</v>
          </cell>
        </row>
        <row r="3905">
          <cell r="B3905" t="str">
            <v>Bohol</v>
          </cell>
        </row>
        <row r="3906">
          <cell r="B3906" t="str">
            <v>Cebu</v>
          </cell>
        </row>
        <row r="3907">
          <cell r="B3907" t="str">
            <v>Sebu</v>
          </cell>
        </row>
        <row r="3908">
          <cell r="B3908" t="str">
            <v>Negros Oriental</v>
          </cell>
        </row>
        <row r="3909">
          <cell r="B3909" t="str">
            <v>Silangang Negros</v>
          </cell>
        </row>
        <row r="3910">
          <cell r="B3910" t="str">
            <v>Siquijor</v>
          </cell>
        </row>
        <row r="3911">
          <cell r="B3911" t="str">
            <v>Sikihor</v>
          </cell>
        </row>
        <row r="3912">
          <cell r="B3912" t="str">
            <v>Eastern Visayas (Region VIII)</v>
          </cell>
        </row>
        <row r="3913">
          <cell r="B3913" t="str">
            <v>Rehiyon ng Silangang Bisaya</v>
          </cell>
        </row>
        <row r="3914">
          <cell r="B3914" t="str">
            <v>Biliran</v>
          </cell>
        </row>
        <row r="3915">
          <cell r="B3915" t="str">
            <v>Eastern Samar</v>
          </cell>
        </row>
        <row r="3916">
          <cell r="B3916" t="str">
            <v>Silangang Samar</v>
          </cell>
        </row>
        <row r="3917">
          <cell r="B3917" t="str">
            <v>Leyte</v>
          </cell>
        </row>
        <row r="3918">
          <cell r="B3918" t="str">
            <v>Northern Samar</v>
          </cell>
        </row>
        <row r="3919">
          <cell r="B3919" t="str">
            <v>Hilagang Samar</v>
          </cell>
        </row>
        <row r="3920">
          <cell r="B3920" t="str">
            <v>Southern Leyte</v>
          </cell>
        </row>
        <row r="3921">
          <cell r="B3921" t="str">
            <v>Katimogang Leyte</v>
          </cell>
        </row>
        <row r="3922">
          <cell r="B3922" t="str">
            <v>Samar</v>
          </cell>
        </row>
        <row r="3923">
          <cell r="B3923" t="str">
            <v>Zamboanga Peninsula (Region IX)</v>
          </cell>
        </row>
        <row r="3924">
          <cell r="B3924" t="str">
            <v>Rehiyon ng Tangway ng Sambuwangga</v>
          </cell>
        </row>
        <row r="3925">
          <cell r="B3925" t="str">
            <v>Basilan</v>
          </cell>
        </row>
        <row r="3926">
          <cell r="B3926" t="str">
            <v>Zamboanga del Norte</v>
          </cell>
        </row>
        <row r="3927">
          <cell r="B3927" t="str">
            <v>Hilagang Sambuwangga</v>
          </cell>
        </row>
        <row r="3928">
          <cell r="B3928" t="str">
            <v>Zamboanga del Sur</v>
          </cell>
        </row>
        <row r="3929">
          <cell r="B3929" t="str">
            <v>Timog Sambuwangga</v>
          </cell>
        </row>
        <row r="3930">
          <cell r="B3930" t="str">
            <v>Zamboanga Sibugay</v>
          </cell>
        </row>
        <row r="3931">
          <cell r="B3931" t="str">
            <v>Sambuwangga Sibugay</v>
          </cell>
        </row>
        <row r="3932">
          <cell r="B3932" t="str">
            <v>Northern Mindanao (Region X)</v>
          </cell>
        </row>
        <row r="3933">
          <cell r="B3933" t="str">
            <v>Rehiyon ng Hilagang Mindanaw</v>
          </cell>
        </row>
        <row r="3934">
          <cell r="B3934" t="str">
            <v>Bukidnon</v>
          </cell>
        </row>
        <row r="3935">
          <cell r="B3935" t="str">
            <v>Camiguin</v>
          </cell>
        </row>
        <row r="3936">
          <cell r="B3936" t="str">
            <v>Kamigin</v>
          </cell>
        </row>
        <row r="3937">
          <cell r="B3937" t="str">
            <v>Misamis Occidental</v>
          </cell>
        </row>
        <row r="3938">
          <cell r="B3938" t="str">
            <v>Kanlurang Misamis</v>
          </cell>
        </row>
        <row r="3939">
          <cell r="B3939" t="str">
            <v>Misamis Oriental</v>
          </cell>
        </row>
        <row r="3940">
          <cell r="B3940" t="str">
            <v>Silangang Misamis</v>
          </cell>
        </row>
        <row r="3941">
          <cell r="B3941" t="str">
            <v>Davao (Region XI)</v>
          </cell>
        </row>
        <row r="3942">
          <cell r="B3942" t="str">
            <v>Rehiyon ng Dabaw</v>
          </cell>
        </row>
        <row r="3943">
          <cell r="B3943" t="str">
            <v>Compostela Valley</v>
          </cell>
        </row>
        <row r="3944">
          <cell r="B3944" t="str">
            <v>Lambak ng Kompostela</v>
          </cell>
        </row>
        <row r="3945">
          <cell r="B3945" t="str">
            <v>Davao Oriental</v>
          </cell>
        </row>
        <row r="3946">
          <cell r="B3946" t="str">
            <v>Silangang Dabaw</v>
          </cell>
        </row>
        <row r="3947">
          <cell r="B3947" t="str">
            <v>Davao del Sur</v>
          </cell>
        </row>
        <row r="3948">
          <cell r="B3948" t="str">
            <v>Timog Dabaw</v>
          </cell>
        </row>
        <row r="3949">
          <cell r="B3949" t="str">
            <v>Davao del Norte</v>
          </cell>
        </row>
        <row r="3950">
          <cell r="B3950" t="str">
            <v>Hilagang Dabaw</v>
          </cell>
        </row>
        <row r="3951">
          <cell r="B3951" t="str">
            <v>Davao Occidental</v>
          </cell>
        </row>
        <row r="3952">
          <cell r="B3952" t="str">
            <v>Kanlurang Dabaw</v>
          </cell>
        </row>
        <row r="3953">
          <cell r="B3953" t="str">
            <v>Sarangani</v>
          </cell>
        </row>
        <row r="3954">
          <cell r="B3954" t="str">
            <v>South Cotabato</v>
          </cell>
        </row>
        <row r="3955">
          <cell r="B3955" t="str">
            <v>Timog Kotabato</v>
          </cell>
        </row>
        <row r="3956">
          <cell r="B3956" t="str">
            <v>Soccsksargen (Region XII)</v>
          </cell>
        </row>
        <row r="3957">
          <cell r="B3957" t="str">
            <v>Rehiyon ng Soccsksargen</v>
          </cell>
        </row>
        <row r="3958">
          <cell r="B3958" t="str">
            <v>Lanao del Norte</v>
          </cell>
        </row>
        <row r="3959">
          <cell r="B3959" t="str">
            <v>Hilagang Lanaw</v>
          </cell>
        </row>
        <row r="3960">
          <cell r="B3960" t="str">
            <v>Cotabato</v>
          </cell>
        </row>
        <row r="3961">
          <cell r="B3961" t="str">
            <v>Kotabato</v>
          </cell>
        </row>
        <row r="3962">
          <cell r="B3962" t="str">
            <v>Sultan Kudarat</v>
          </cell>
        </row>
        <row r="3963">
          <cell r="B3963" t="str">
            <v>Caraga (Region XIII)</v>
          </cell>
        </row>
        <row r="3964">
          <cell r="B3964" t="str">
            <v>Rehiyon ng Karaga</v>
          </cell>
        </row>
        <row r="3965">
          <cell r="B3965" t="str">
            <v>Agusan del Norte</v>
          </cell>
        </row>
        <row r="3966">
          <cell r="B3966" t="str">
            <v>Hilagang Agusan</v>
          </cell>
        </row>
        <row r="3967">
          <cell r="B3967" t="str">
            <v>Agusan del Sur</v>
          </cell>
        </row>
        <row r="3968">
          <cell r="B3968" t="str">
            <v>Timog Agusan</v>
          </cell>
        </row>
        <row r="3969">
          <cell r="B3969" t="str">
            <v>Dinagat Islands</v>
          </cell>
        </row>
        <row r="3970">
          <cell r="B3970" t="str">
            <v>Pulo ng Dinagat</v>
          </cell>
        </row>
        <row r="3971">
          <cell r="B3971" t="str">
            <v>Surigao del Norte</v>
          </cell>
        </row>
        <row r="3972">
          <cell r="B3972" t="str">
            <v>Hilagang Surigaw</v>
          </cell>
        </row>
        <row r="3973">
          <cell r="B3973" t="str">
            <v>Surigao del Sur</v>
          </cell>
        </row>
        <row r="3974">
          <cell r="B3974" t="str">
            <v>Timog Surigaw</v>
          </cell>
        </row>
        <row r="3975">
          <cell r="B3975" t="str">
            <v>Autonomous Region in Muslim Mindanao (ARMM)</v>
          </cell>
        </row>
        <row r="3976">
          <cell r="B3976" t="str">
            <v>Nagsasariling Rehiyon ng Muslim sa Mindanaw</v>
          </cell>
        </row>
        <row r="3977">
          <cell r="B3977" t="str">
            <v>Lanao del Sur</v>
          </cell>
        </row>
        <row r="3978">
          <cell r="B3978" t="str">
            <v>Timog Lanaw</v>
          </cell>
        </row>
        <row r="3979">
          <cell r="B3979" t="str">
            <v>Maguindanao</v>
          </cell>
        </row>
        <row r="3980">
          <cell r="B3980" t="str">
            <v>Magindanaw</v>
          </cell>
        </row>
        <row r="3981">
          <cell r="B3981" t="str">
            <v>Sulu</v>
          </cell>
        </row>
        <row r="3982">
          <cell r="B3982" t="str">
            <v>Tawi-Tawi</v>
          </cell>
        </row>
        <row r="3983">
          <cell r="B3983" t="str">
            <v>Cordillera Administrative Region (CAR)</v>
          </cell>
        </row>
        <row r="3984">
          <cell r="B3984" t="str">
            <v>Rehiyon ng Administratibo ng Kordilyera</v>
          </cell>
        </row>
        <row r="3985">
          <cell r="B3985" t="str">
            <v>Abra</v>
          </cell>
        </row>
        <row r="3986">
          <cell r="B3986" t="str">
            <v>Apayao</v>
          </cell>
        </row>
        <row r="3987">
          <cell r="B3987" t="str">
            <v>Apayaw</v>
          </cell>
        </row>
        <row r="3988">
          <cell r="B3988" t="str">
            <v>Benguet</v>
          </cell>
        </row>
        <row r="3989">
          <cell r="B3989" t="str">
            <v>Benget</v>
          </cell>
        </row>
        <row r="3990">
          <cell r="B3990" t="str">
            <v>Ifugao</v>
          </cell>
        </row>
        <row r="3991">
          <cell r="B3991" t="str">
            <v>Ipugaw</v>
          </cell>
        </row>
        <row r="3992">
          <cell r="B3992" t="str">
            <v>Kalinga</v>
          </cell>
        </row>
        <row r="3993">
          <cell r="B3993" t="str">
            <v>Mountain Province</v>
          </cell>
        </row>
        <row r="3994">
          <cell r="B3994" t="str">
            <v>Lalawigang Bulubundukin</v>
          </cell>
        </row>
        <row r="3995">
          <cell r="B3995" t="str">
            <v>Calabarzon (Region IV-A)</v>
          </cell>
        </row>
        <row r="3996">
          <cell r="B3996" t="str">
            <v>Rehiyon ng Calabarzon</v>
          </cell>
        </row>
        <row r="3997">
          <cell r="B3997" t="str">
            <v>Batangas</v>
          </cell>
        </row>
        <row r="3998">
          <cell r="B3998" t="str">
            <v>Cavite</v>
          </cell>
        </row>
        <row r="3999">
          <cell r="B3999" t="str">
            <v>Kabite</v>
          </cell>
        </row>
        <row r="4000">
          <cell r="B4000" t="str">
            <v>Laguna</v>
          </cell>
        </row>
        <row r="4001">
          <cell r="B4001" t="str">
            <v>Quezon</v>
          </cell>
        </row>
        <row r="4002">
          <cell r="B4002" t="str">
            <v>Keson</v>
          </cell>
        </row>
        <row r="4003">
          <cell r="B4003" t="str">
            <v>Rizal</v>
          </cell>
        </row>
        <row r="4004">
          <cell r="B4004" t="str">
            <v>Risal</v>
          </cell>
        </row>
        <row r="4005">
          <cell r="B4005" t="str">
            <v>Mimaropa (Region IV-B)</v>
          </cell>
        </row>
        <row r="4006">
          <cell r="B4006" t="str">
            <v>Rehiyon ng Mimaropa</v>
          </cell>
        </row>
        <row r="4007">
          <cell r="B4007" t="str">
            <v>Marinduque</v>
          </cell>
        </row>
        <row r="4008">
          <cell r="B4008" t="str">
            <v>Marinduke</v>
          </cell>
        </row>
        <row r="4009">
          <cell r="B4009" t="str">
            <v>Mindoro Occidental</v>
          </cell>
        </row>
        <row r="4010">
          <cell r="B4010" t="str">
            <v>Kanlurang Mindoro</v>
          </cell>
        </row>
        <row r="4011">
          <cell r="B4011" t="str">
            <v>Mindoro Oriental</v>
          </cell>
        </row>
        <row r="4012">
          <cell r="B4012" t="str">
            <v>Silangang Mindoro</v>
          </cell>
        </row>
        <row r="4013">
          <cell r="B4013" t="str">
            <v>Palawan</v>
          </cell>
        </row>
        <row r="4014">
          <cell r="B4014" t="str">
            <v>Romblon</v>
          </cell>
        </row>
        <row r="4015">
          <cell r="B4015" t="str">
            <v>Gilgit-Baltistan</v>
          </cell>
        </row>
        <row r="4016">
          <cell r="B4016" t="str">
            <v>Gilgit-Baltistān</v>
          </cell>
        </row>
        <row r="4017">
          <cell r="B4017" t="str">
            <v>Azad Jammu and Kashmir</v>
          </cell>
        </row>
        <row r="4018">
          <cell r="B4018" t="str">
            <v>Āzād Jammūñ o Kashmīr</v>
          </cell>
        </row>
        <row r="4019">
          <cell r="B4019" t="str">
            <v>Islamabad</v>
          </cell>
        </row>
        <row r="4020">
          <cell r="B4020" t="str">
            <v>Islāmābād</v>
          </cell>
        </row>
        <row r="4021">
          <cell r="B4021" t="str">
            <v>Balochistan</v>
          </cell>
        </row>
        <row r="4022">
          <cell r="B4022" t="str">
            <v>Balōchistān</v>
          </cell>
        </row>
        <row r="4023">
          <cell r="B4023" t="str">
            <v>Khyber Pakhtunkhwa</v>
          </cell>
        </row>
        <row r="4024">
          <cell r="B4024" t="str">
            <v>Khaībar Pakhtūnkhwā</v>
          </cell>
        </row>
        <row r="4025">
          <cell r="B4025" t="str">
            <v>Panjāb</v>
          </cell>
        </row>
        <row r="4026">
          <cell r="B4026" t="str">
            <v>Sindh</v>
          </cell>
        </row>
        <row r="4027">
          <cell r="B4027" t="str">
            <v>Dolnośląskie</v>
          </cell>
        </row>
        <row r="4028">
          <cell r="B4028" t="str">
            <v>Kujawsko-pomorskie</v>
          </cell>
        </row>
        <row r="4029">
          <cell r="B4029" t="str">
            <v>Lubelskie</v>
          </cell>
        </row>
        <row r="4030">
          <cell r="B4030" t="str">
            <v>Lubuskie</v>
          </cell>
        </row>
        <row r="4031">
          <cell r="B4031" t="str">
            <v>Łódzkie</v>
          </cell>
        </row>
        <row r="4032">
          <cell r="B4032" t="str">
            <v>Małopolskie</v>
          </cell>
        </row>
        <row r="4033">
          <cell r="B4033" t="str">
            <v>Mazowieckie</v>
          </cell>
        </row>
        <row r="4034">
          <cell r="B4034" t="str">
            <v>Opolskie</v>
          </cell>
        </row>
        <row r="4035">
          <cell r="B4035" t="str">
            <v>Podkarpackie</v>
          </cell>
        </row>
        <row r="4036">
          <cell r="B4036" t="str">
            <v>Podlaskie</v>
          </cell>
        </row>
        <row r="4037">
          <cell r="B4037" t="str">
            <v>Pomorskie</v>
          </cell>
        </row>
        <row r="4038">
          <cell r="B4038" t="str">
            <v>Śląskie</v>
          </cell>
        </row>
        <row r="4039">
          <cell r="B4039" t="str">
            <v>Świętokrzyskie</v>
          </cell>
        </row>
        <row r="4040">
          <cell r="B4040" t="str">
            <v>Warmińsko-mazurskie</v>
          </cell>
        </row>
        <row r="4041">
          <cell r="B4041" t="str">
            <v>Wielkopolskie</v>
          </cell>
        </row>
        <row r="4042">
          <cell r="B4042" t="str">
            <v>Zachodniopomorskie</v>
          </cell>
        </row>
        <row r="4043">
          <cell r="B4043" t="str">
            <v>Bayt Laḩm</v>
          </cell>
        </row>
        <row r="4044">
          <cell r="B4044" t="str">
            <v>Bethlehem</v>
          </cell>
        </row>
        <row r="4045">
          <cell r="B4045" t="str">
            <v>Dayr al Balaḩ</v>
          </cell>
        </row>
        <row r="4046">
          <cell r="B4046" t="str">
            <v>Deir El Balah</v>
          </cell>
        </row>
        <row r="4047">
          <cell r="B4047" t="str">
            <v>Ghazzah</v>
          </cell>
        </row>
        <row r="4048">
          <cell r="B4048" t="str">
            <v>Al Khalīl</v>
          </cell>
        </row>
        <row r="4049">
          <cell r="B4049" t="str">
            <v>Hebron</v>
          </cell>
        </row>
        <row r="4050">
          <cell r="B4050" t="str">
            <v>Jerusalem</v>
          </cell>
        </row>
        <row r="4051">
          <cell r="B4051" t="str">
            <v>Janīn</v>
          </cell>
        </row>
        <row r="4052">
          <cell r="B4052" t="str">
            <v>Jenin</v>
          </cell>
        </row>
        <row r="4053">
          <cell r="B4053" t="str">
            <v>Arīḩā wal Aghwār</v>
          </cell>
        </row>
        <row r="4054">
          <cell r="B4054" t="str">
            <v>Jericho and Al Aghwar</v>
          </cell>
        </row>
        <row r="4055">
          <cell r="B4055" t="str">
            <v>Khān Yūnis</v>
          </cell>
        </row>
        <row r="4056">
          <cell r="B4056" t="str">
            <v>Khan Yunis</v>
          </cell>
        </row>
        <row r="4057">
          <cell r="B4057" t="str">
            <v>Nāblus</v>
          </cell>
        </row>
        <row r="4058">
          <cell r="B4058" t="str">
            <v>Nablus</v>
          </cell>
        </row>
        <row r="4059">
          <cell r="B4059" t="str">
            <v>Shamāl Ghazzah</v>
          </cell>
        </row>
        <row r="4060">
          <cell r="B4060" t="str">
            <v>North Gaza</v>
          </cell>
        </row>
        <row r="4061">
          <cell r="B4061" t="str">
            <v>Qalqīlyah</v>
          </cell>
        </row>
        <row r="4062">
          <cell r="B4062" t="str">
            <v>Qalqilya</v>
          </cell>
        </row>
        <row r="4063">
          <cell r="B4063" t="str">
            <v>Rām Allāh wal Bīrah</v>
          </cell>
        </row>
        <row r="4064">
          <cell r="B4064" t="str">
            <v>Ramallah</v>
          </cell>
        </row>
        <row r="4065">
          <cell r="B4065" t="str">
            <v>Rafaḩ</v>
          </cell>
        </row>
        <row r="4066">
          <cell r="B4066" t="str">
            <v>Rafah</v>
          </cell>
        </row>
        <row r="4067">
          <cell r="B4067" t="str">
            <v>Salfīt</v>
          </cell>
        </row>
        <row r="4068">
          <cell r="B4068" t="str">
            <v>Salfit</v>
          </cell>
        </row>
        <row r="4069">
          <cell r="B4069" t="str">
            <v>Ţūbās</v>
          </cell>
        </row>
        <row r="4070">
          <cell r="B4070" t="str">
            <v>Tubas</v>
          </cell>
        </row>
        <row r="4071">
          <cell r="B4071" t="str">
            <v>Ţūlkarm</v>
          </cell>
        </row>
        <row r="4072">
          <cell r="B4072" t="str">
            <v>Tulkarm</v>
          </cell>
        </row>
        <row r="4073">
          <cell r="B4073" t="str">
            <v>Região Autónoma dos Açores</v>
          </cell>
        </row>
        <row r="4074">
          <cell r="B4074" t="str">
            <v>Região Autónoma da Madeira</v>
          </cell>
        </row>
        <row r="4075">
          <cell r="B4075" t="str">
            <v>Aveiro</v>
          </cell>
        </row>
        <row r="4076">
          <cell r="B4076" t="str">
            <v>Beja</v>
          </cell>
        </row>
        <row r="4077">
          <cell r="B4077" t="str">
            <v>Braga</v>
          </cell>
        </row>
        <row r="4078">
          <cell r="B4078" t="str">
            <v>Bragança</v>
          </cell>
        </row>
        <row r="4079">
          <cell r="B4079" t="str">
            <v>Castelo Branco</v>
          </cell>
        </row>
        <row r="4080">
          <cell r="B4080" t="str">
            <v>Coimbra</v>
          </cell>
        </row>
        <row r="4081">
          <cell r="B4081" t="str">
            <v>Évora</v>
          </cell>
        </row>
        <row r="4082">
          <cell r="B4082" t="str">
            <v>Faro</v>
          </cell>
        </row>
        <row r="4083">
          <cell r="B4083" t="str">
            <v>Guarda</v>
          </cell>
        </row>
        <row r="4084">
          <cell r="B4084" t="str">
            <v>Leiria</v>
          </cell>
        </row>
        <row r="4085">
          <cell r="B4085" t="str">
            <v>Lisboa</v>
          </cell>
        </row>
        <row r="4086">
          <cell r="B4086" t="str">
            <v>Portalegre</v>
          </cell>
        </row>
        <row r="4087">
          <cell r="B4087" t="str">
            <v>Porto</v>
          </cell>
        </row>
        <row r="4088">
          <cell r="B4088" t="str">
            <v>Santarém</v>
          </cell>
        </row>
        <row r="4089">
          <cell r="B4089" t="str">
            <v>Setúbal</v>
          </cell>
        </row>
        <row r="4090">
          <cell r="B4090" t="str">
            <v>Viana do Castelo</v>
          </cell>
        </row>
        <row r="4091">
          <cell r="B4091" t="str">
            <v>Vila Real</v>
          </cell>
        </row>
        <row r="4092">
          <cell r="B4092" t="str">
            <v>Viseu</v>
          </cell>
        </row>
        <row r="4093">
          <cell r="B4093" t="str">
            <v>Aimeliik</v>
          </cell>
        </row>
        <row r="4094">
          <cell r="B4094" t="str">
            <v>Airai</v>
          </cell>
        </row>
        <row r="4095">
          <cell r="B4095" t="str">
            <v>Angaur</v>
          </cell>
        </row>
        <row r="4096">
          <cell r="B4096" t="str">
            <v>Hatohobei</v>
          </cell>
        </row>
        <row r="4097">
          <cell r="B4097" t="str">
            <v>Kayangel</v>
          </cell>
        </row>
        <row r="4098">
          <cell r="B4098" t="str">
            <v>Koror</v>
          </cell>
        </row>
        <row r="4099">
          <cell r="B4099" t="str">
            <v>Melekeok</v>
          </cell>
        </row>
        <row r="4100">
          <cell r="B4100" t="str">
            <v>Ngaraard</v>
          </cell>
        </row>
        <row r="4101">
          <cell r="B4101" t="str">
            <v>Ngarchelong</v>
          </cell>
        </row>
        <row r="4102">
          <cell r="B4102" t="str">
            <v>Ngardmau</v>
          </cell>
        </row>
        <row r="4103">
          <cell r="B4103" t="str">
            <v>Ngatpang</v>
          </cell>
        </row>
        <row r="4104">
          <cell r="B4104" t="str">
            <v>Ngchesar</v>
          </cell>
        </row>
        <row r="4105">
          <cell r="B4105" t="str">
            <v>Ngeremlengui</v>
          </cell>
        </row>
        <row r="4106">
          <cell r="B4106" t="str">
            <v>Ngiwal</v>
          </cell>
        </row>
        <row r="4107">
          <cell r="B4107" t="str">
            <v>Peleliu</v>
          </cell>
        </row>
        <row r="4108">
          <cell r="B4108" t="str">
            <v>Sonsorol</v>
          </cell>
        </row>
        <row r="4109">
          <cell r="B4109" t="str">
            <v>Concepción</v>
          </cell>
        </row>
        <row r="4110">
          <cell r="B4110" t="str">
            <v>Alto Paraná</v>
          </cell>
        </row>
        <row r="4111">
          <cell r="B4111" t="str">
            <v>Ñeembucú</v>
          </cell>
        </row>
        <row r="4112">
          <cell r="B4112" t="str">
            <v>Amambay</v>
          </cell>
        </row>
        <row r="4113">
          <cell r="B4113" t="str">
            <v>Canindeyú</v>
          </cell>
        </row>
        <row r="4114">
          <cell r="B4114" t="str">
            <v>Presidente Hayes</v>
          </cell>
        </row>
        <row r="4115">
          <cell r="B4115" t="str">
            <v>Alto Paraguay</v>
          </cell>
        </row>
        <row r="4116">
          <cell r="B4116" t="str">
            <v>Boquerón</v>
          </cell>
        </row>
        <row r="4117">
          <cell r="B4117" t="str">
            <v>San Pedro</v>
          </cell>
        </row>
        <row r="4118">
          <cell r="B4118" t="str">
            <v>Cordillera</v>
          </cell>
        </row>
        <row r="4119">
          <cell r="B4119" t="str">
            <v>Guairá</v>
          </cell>
        </row>
        <row r="4120">
          <cell r="B4120" t="str">
            <v>Caaguazú</v>
          </cell>
        </row>
        <row r="4121">
          <cell r="B4121" t="str">
            <v>Caazapá</v>
          </cell>
        </row>
        <row r="4122">
          <cell r="B4122" t="str">
            <v>Itapúa</v>
          </cell>
        </row>
        <row r="4123">
          <cell r="B4123" t="str">
            <v>Paraguarí</v>
          </cell>
        </row>
        <row r="4124">
          <cell r="B4124" t="str">
            <v>Asunción</v>
          </cell>
        </row>
        <row r="4125">
          <cell r="B4125" t="str">
            <v>Ad Dawḩah</v>
          </cell>
        </row>
        <row r="4126">
          <cell r="B4126" t="str">
            <v>Al Khawr wa adh Dhakhīrah</v>
          </cell>
        </row>
        <row r="4127">
          <cell r="B4127" t="str">
            <v>Ash Shamāl</v>
          </cell>
        </row>
        <row r="4128">
          <cell r="B4128" t="str">
            <v>Ar Rayyān</v>
          </cell>
        </row>
        <row r="4129">
          <cell r="B4129" t="str">
            <v>Ash Shīḩānīyah</v>
          </cell>
        </row>
        <row r="4130">
          <cell r="B4130" t="str">
            <v>Umm Şalāl</v>
          </cell>
        </row>
        <row r="4131">
          <cell r="B4131" t="str">
            <v>Al Wakrah</v>
          </cell>
        </row>
        <row r="4132">
          <cell r="B4132" t="str">
            <v>Az̧ Z̧a‘āyin</v>
          </cell>
        </row>
        <row r="4133">
          <cell r="B4133" t="str">
            <v>Alba</v>
          </cell>
        </row>
        <row r="4134">
          <cell r="B4134" t="str">
            <v>Argeș</v>
          </cell>
        </row>
        <row r="4135">
          <cell r="B4135" t="str">
            <v>Arad</v>
          </cell>
        </row>
        <row r="4136">
          <cell r="B4136" t="str">
            <v>Bacău</v>
          </cell>
        </row>
        <row r="4137">
          <cell r="B4137" t="str">
            <v>Bihor</v>
          </cell>
        </row>
        <row r="4138">
          <cell r="B4138" t="str">
            <v>Bistrița-Năsăud</v>
          </cell>
        </row>
        <row r="4139">
          <cell r="B4139" t="str">
            <v>Brăila</v>
          </cell>
        </row>
        <row r="4140">
          <cell r="B4140" t="str">
            <v>Botoșani</v>
          </cell>
        </row>
        <row r="4141">
          <cell r="B4141" t="str">
            <v>Brașov</v>
          </cell>
        </row>
        <row r="4142">
          <cell r="B4142" t="str">
            <v>Buzău</v>
          </cell>
        </row>
        <row r="4143">
          <cell r="B4143" t="str">
            <v>Cluj</v>
          </cell>
        </row>
        <row r="4144">
          <cell r="B4144" t="str">
            <v>Caraș-Severin</v>
          </cell>
        </row>
        <row r="4145">
          <cell r="B4145" t="str">
            <v>Constanța</v>
          </cell>
        </row>
        <row r="4146">
          <cell r="B4146" t="str">
            <v>Covasna</v>
          </cell>
        </row>
        <row r="4147">
          <cell r="B4147" t="str">
            <v>Dâmbovița</v>
          </cell>
        </row>
        <row r="4148">
          <cell r="B4148" t="str">
            <v>Dolj</v>
          </cell>
        </row>
        <row r="4149">
          <cell r="B4149" t="str">
            <v>Gorj</v>
          </cell>
        </row>
        <row r="4150">
          <cell r="B4150" t="str">
            <v>Galați</v>
          </cell>
        </row>
        <row r="4151">
          <cell r="B4151" t="str">
            <v>Giurgiu</v>
          </cell>
        </row>
        <row r="4152">
          <cell r="B4152" t="str">
            <v>Hunedoara</v>
          </cell>
        </row>
        <row r="4153">
          <cell r="B4153" t="str">
            <v>Harghita</v>
          </cell>
        </row>
        <row r="4154">
          <cell r="B4154" t="str">
            <v>Ilfov</v>
          </cell>
        </row>
        <row r="4155">
          <cell r="B4155" t="str">
            <v>Ialomița</v>
          </cell>
        </row>
        <row r="4156">
          <cell r="B4156" t="str">
            <v>Iași</v>
          </cell>
        </row>
        <row r="4157">
          <cell r="B4157" t="str">
            <v>Mehedinți</v>
          </cell>
        </row>
        <row r="4158">
          <cell r="B4158" t="str">
            <v>Maramureș</v>
          </cell>
        </row>
        <row r="4159">
          <cell r="B4159" t="str">
            <v>Mureș</v>
          </cell>
        </row>
        <row r="4160">
          <cell r="B4160" t="str">
            <v>Neamț</v>
          </cell>
        </row>
        <row r="4161">
          <cell r="B4161" t="str">
            <v>Olt</v>
          </cell>
        </row>
        <row r="4162">
          <cell r="B4162" t="str">
            <v>Prahova</v>
          </cell>
        </row>
        <row r="4163">
          <cell r="B4163" t="str">
            <v>Sibiu</v>
          </cell>
        </row>
        <row r="4164">
          <cell r="B4164" t="str">
            <v>Sălaj</v>
          </cell>
        </row>
        <row r="4165">
          <cell r="B4165" t="str">
            <v>Satu Mare</v>
          </cell>
        </row>
        <row r="4166">
          <cell r="B4166" t="str">
            <v>Suceava</v>
          </cell>
        </row>
        <row r="4167">
          <cell r="B4167" t="str">
            <v>Tulcea</v>
          </cell>
        </row>
        <row r="4168">
          <cell r="B4168" t="str">
            <v>Timiș</v>
          </cell>
        </row>
        <row r="4169">
          <cell r="B4169" t="str">
            <v>Teleorman</v>
          </cell>
        </row>
        <row r="4170">
          <cell r="B4170" t="str">
            <v>Vâlcea</v>
          </cell>
        </row>
        <row r="4171">
          <cell r="B4171" t="str">
            <v>Vrancea</v>
          </cell>
        </row>
        <row r="4172">
          <cell r="B4172" t="str">
            <v>Vaslui</v>
          </cell>
        </row>
        <row r="4173">
          <cell r="B4173" t="str">
            <v>București</v>
          </cell>
        </row>
        <row r="4174">
          <cell r="B4174" t="str">
            <v>Kosovo-Metohija</v>
          </cell>
        </row>
        <row r="4175">
          <cell r="B4175" t="str">
            <v>Kosovski okrug</v>
          </cell>
        </row>
        <row r="4176">
          <cell r="B4176" t="str">
            <v>Pećki okrug</v>
          </cell>
        </row>
        <row r="4177">
          <cell r="B4177" t="str">
            <v>Prizrenski okrug</v>
          </cell>
        </row>
        <row r="4178">
          <cell r="B4178" t="str">
            <v>Kosovsko-Mitrovački okrug</v>
          </cell>
        </row>
        <row r="4179">
          <cell r="B4179" t="str">
            <v>Kosovsko-Pomoravski okrug</v>
          </cell>
        </row>
        <row r="4180">
          <cell r="B4180" t="str">
            <v>Vojvodina</v>
          </cell>
        </row>
        <row r="4181">
          <cell r="B4181" t="str">
            <v>Severnobački okrug</v>
          </cell>
        </row>
        <row r="4182">
          <cell r="B4182" t="str">
            <v>Srednjebanatski okrug</v>
          </cell>
        </row>
        <row r="4183">
          <cell r="B4183" t="str">
            <v>Severnobanatski okrug</v>
          </cell>
        </row>
        <row r="4184">
          <cell r="B4184" t="str">
            <v>Južnobanatski okrug</v>
          </cell>
        </row>
        <row r="4185">
          <cell r="B4185" t="str">
            <v>Zapadnobački okrug</v>
          </cell>
        </row>
        <row r="4186">
          <cell r="B4186" t="str">
            <v>Južnobački okrug</v>
          </cell>
        </row>
        <row r="4187">
          <cell r="B4187" t="str">
            <v>Sremski okrug</v>
          </cell>
        </row>
        <row r="4188">
          <cell r="B4188" t="str">
            <v>Beograd</v>
          </cell>
        </row>
        <row r="4189">
          <cell r="B4189" t="str">
            <v>Mačvanski okrug</v>
          </cell>
        </row>
        <row r="4190">
          <cell r="B4190" t="str">
            <v>Kolubarski okrug</v>
          </cell>
        </row>
        <row r="4191">
          <cell r="B4191" t="str">
            <v>Podunavski okrug</v>
          </cell>
        </row>
        <row r="4192">
          <cell r="B4192" t="str">
            <v>Braničevski okrug</v>
          </cell>
        </row>
        <row r="4193">
          <cell r="B4193" t="str">
            <v>Šumadijski okrug</v>
          </cell>
        </row>
        <row r="4194">
          <cell r="B4194" t="str">
            <v>Pomoravski okrug</v>
          </cell>
        </row>
        <row r="4195">
          <cell r="B4195" t="str">
            <v>Borski okrug</v>
          </cell>
        </row>
        <row r="4196">
          <cell r="B4196" t="str">
            <v>Zaječarski okrug</v>
          </cell>
        </row>
        <row r="4197">
          <cell r="B4197" t="str">
            <v>Zlatiborski okrug</v>
          </cell>
        </row>
        <row r="4198">
          <cell r="B4198" t="str">
            <v>Moravički okrug</v>
          </cell>
        </row>
        <row r="4199">
          <cell r="B4199" t="str">
            <v>Raški okrug</v>
          </cell>
        </row>
        <row r="4200">
          <cell r="B4200" t="str">
            <v>Rasinski okrug</v>
          </cell>
        </row>
        <row r="4201">
          <cell r="B4201" t="str">
            <v>Nišavski okrug</v>
          </cell>
        </row>
        <row r="4202">
          <cell r="B4202" t="str">
            <v>Toplički okrug</v>
          </cell>
        </row>
        <row r="4203">
          <cell r="B4203" t="str">
            <v>Pirotski okrug</v>
          </cell>
        </row>
        <row r="4204">
          <cell r="B4204" t="str">
            <v>Jablanički okrug</v>
          </cell>
        </row>
        <row r="4205">
          <cell r="B4205" t="str">
            <v>Pčinjski okrug</v>
          </cell>
        </row>
        <row r="4206">
          <cell r="B4206" t="str">
            <v>Amurskaya oblast'</v>
          </cell>
        </row>
        <row r="4207">
          <cell r="B4207" t="str">
            <v>Amurskaja oblast'</v>
          </cell>
        </row>
        <row r="4208">
          <cell r="B4208" t="str">
            <v>Arkhangel'skaya oblast'</v>
          </cell>
        </row>
        <row r="4209">
          <cell r="B4209" t="str">
            <v>Arhangel'skaja oblast'</v>
          </cell>
        </row>
        <row r="4210">
          <cell r="B4210" t="str">
            <v>Astrakhanskaya oblast'</v>
          </cell>
        </row>
        <row r="4211">
          <cell r="B4211" t="str">
            <v>Astrahanskaja oblast'</v>
          </cell>
        </row>
        <row r="4212">
          <cell r="B4212" t="str">
            <v>Belgorodskaya oblast'</v>
          </cell>
        </row>
        <row r="4213">
          <cell r="B4213" t="str">
            <v>Belgorodskaja oblast'</v>
          </cell>
        </row>
        <row r="4214">
          <cell r="B4214" t="str">
            <v>Bryanskaya oblast'</v>
          </cell>
        </row>
        <row r="4215">
          <cell r="B4215" t="str">
            <v>Brjanskaja oblast'</v>
          </cell>
        </row>
        <row r="4216">
          <cell r="B4216" t="str">
            <v>Čeljabinskaja oblast'</v>
          </cell>
        </row>
        <row r="4217">
          <cell r="B4217" t="str">
            <v>Chelyabinskaya oblast'</v>
          </cell>
        </row>
        <row r="4218">
          <cell r="B4218" t="str">
            <v>Irkutskaya oblast'</v>
          </cell>
        </row>
        <row r="4219">
          <cell r="B4219" t="str">
            <v>Irkutskaja oblast'</v>
          </cell>
        </row>
        <row r="4220">
          <cell r="B4220" t="str">
            <v>Ivanovskaya oblast'</v>
          </cell>
        </row>
        <row r="4221">
          <cell r="B4221" t="str">
            <v>Ivanovskaja oblast'</v>
          </cell>
        </row>
        <row r="4222">
          <cell r="B4222" t="str">
            <v>Kemerovskaya oblast'</v>
          </cell>
        </row>
        <row r="4223">
          <cell r="B4223" t="str">
            <v>Kemerovskaja oblast'</v>
          </cell>
        </row>
        <row r="4224">
          <cell r="B4224" t="str">
            <v>Kaliningradskaya oblast'</v>
          </cell>
        </row>
        <row r="4225">
          <cell r="B4225" t="str">
            <v>Kaliningradskaja oblast'</v>
          </cell>
        </row>
        <row r="4226">
          <cell r="B4226" t="str">
            <v>Kurganskaja oblast'</v>
          </cell>
        </row>
        <row r="4227">
          <cell r="B4227" t="str">
            <v>Kurganskaya oblast'</v>
          </cell>
        </row>
        <row r="4228">
          <cell r="B4228" t="str">
            <v>Kirovskaja oblast'</v>
          </cell>
        </row>
        <row r="4229">
          <cell r="B4229" t="str">
            <v>Kirovskaya oblast'</v>
          </cell>
        </row>
        <row r="4230">
          <cell r="B4230" t="str">
            <v>Kalužskaja oblast'</v>
          </cell>
        </row>
        <row r="4231">
          <cell r="B4231" t="str">
            <v>Kaluzhskaya oblast'</v>
          </cell>
        </row>
        <row r="4232">
          <cell r="B4232" t="str">
            <v>Kostromskaya oblast'</v>
          </cell>
        </row>
        <row r="4233">
          <cell r="B4233" t="str">
            <v>Kostromskaja oblast'</v>
          </cell>
        </row>
        <row r="4234">
          <cell r="B4234" t="str">
            <v>Kurskaja oblast'</v>
          </cell>
        </row>
        <row r="4235">
          <cell r="B4235" t="str">
            <v>Kurskaya oblast'</v>
          </cell>
        </row>
        <row r="4236">
          <cell r="B4236" t="str">
            <v>Leningradskaja oblast'</v>
          </cell>
        </row>
        <row r="4237">
          <cell r="B4237" t="str">
            <v>Leningradskaya oblast'</v>
          </cell>
        </row>
        <row r="4238">
          <cell r="B4238" t="str">
            <v>Lipeckaja oblast'</v>
          </cell>
        </row>
        <row r="4239">
          <cell r="B4239" t="str">
            <v>Lipetskaya oblast'</v>
          </cell>
        </row>
        <row r="4240">
          <cell r="B4240" t="str">
            <v>Magadanskaya oblast'</v>
          </cell>
        </row>
        <row r="4241">
          <cell r="B4241" t="str">
            <v>Magadanskaja oblast'</v>
          </cell>
        </row>
        <row r="4242">
          <cell r="B4242" t="str">
            <v>Moskovskaya oblast'</v>
          </cell>
        </row>
        <row r="4243">
          <cell r="B4243" t="str">
            <v>Moskovskaja oblast'</v>
          </cell>
        </row>
        <row r="4244">
          <cell r="B4244" t="str">
            <v>Murmanskaya oblast'</v>
          </cell>
        </row>
        <row r="4245">
          <cell r="B4245" t="str">
            <v>Murmanskaja oblast'</v>
          </cell>
        </row>
        <row r="4246">
          <cell r="B4246" t="str">
            <v>Novgorodskaja oblast'</v>
          </cell>
        </row>
        <row r="4247">
          <cell r="B4247" t="str">
            <v>Novgorodskaya oblast'</v>
          </cell>
        </row>
        <row r="4248">
          <cell r="B4248" t="str">
            <v>Nižegorodskaja oblast'</v>
          </cell>
        </row>
        <row r="4249">
          <cell r="B4249" t="str">
            <v>Nizhegorodskaya oblast'</v>
          </cell>
        </row>
        <row r="4250">
          <cell r="B4250" t="str">
            <v>Novosibirskaya oblast'</v>
          </cell>
        </row>
        <row r="4251">
          <cell r="B4251" t="str">
            <v>Novosibirskaja oblast'</v>
          </cell>
        </row>
        <row r="4252">
          <cell r="B4252" t="str">
            <v>Omskaya oblast'</v>
          </cell>
        </row>
        <row r="4253">
          <cell r="B4253" t="str">
            <v>Omskaja oblast'</v>
          </cell>
        </row>
        <row r="4254">
          <cell r="B4254" t="str">
            <v>Orenburgskaja oblast'</v>
          </cell>
        </row>
        <row r="4255">
          <cell r="B4255" t="str">
            <v>Orenburgskaya oblast'</v>
          </cell>
        </row>
        <row r="4256">
          <cell r="B4256" t="str">
            <v>Orlovskaja oblast'</v>
          </cell>
        </row>
        <row r="4257">
          <cell r="B4257" t="str">
            <v>Orlovskaya oblast'</v>
          </cell>
        </row>
        <row r="4258">
          <cell r="B4258" t="str">
            <v>Penzenskaya oblast'</v>
          </cell>
        </row>
        <row r="4259">
          <cell r="B4259" t="str">
            <v>Penzenskaja oblast'</v>
          </cell>
        </row>
        <row r="4260">
          <cell r="B4260" t="str">
            <v>Pskovskaya oblast'</v>
          </cell>
        </row>
        <row r="4261">
          <cell r="B4261" t="str">
            <v>Pskovskaja oblast'</v>
          </cell>
        </row>
        <row r="4262">
          <cell r="B4262" t="str">
            <v>Rostovskaya oblast'</v>
          </cell>
        </row>
        <row r="4263">
          <cell r="B4263" t="str">
            <v>Rostovskaja oblast'</v>
          </cell>
        </row>
        <row r="4264">
          <cell r="B4264" t="str">
            <v>Rjazanskaja oblast'</v>
          </cell>
        </row>
        <row r="4265">
          <cell r="B4265" t="str">
            <v>Ryazanskaya oblast'</v>
          </cell>
        </row>
        <row r="4266">
          <cell r="B4266" t="str">
            <v>Sahalinskaja oblast'</v>
          </cell>
        </row>
        <row r="4267">
          <cell r="B4267" t="str">
            <v>Sakhalinskaya oblast'</v>
          </cell>
        </row>
        <row r="4268">
          <cell r="B4268" t="str">
            <v>Samarskaja oblast'</v>
          </cell>
        </row>
        <row r="4269">
          <cell r="B4269" t="str">
            <v>Samarskaya oblast'</v>
          </cell>
        </row>
        <row r="4270">
          <cell r="B4270" t="str">
            <v>Saratovskaya oblast'</v>
          </cell>
        </row>
        <row r="4271">
          <cell r="B4271" t="str">
            <v>Saratovskaja oblast'</v>
          </cell>
        </row>
        <row r="4272">
          <cell r="B4272" t="str">
            <v>Smolenskaja oblast'</v>
          </cell>
        </row>
        <row r="4273">
          <cell r="B4273" t="str">
            <v>Smolenskaya oblast'</v>
          </cell>
        </row>
        <row r="4274">
          <cell r="B4274" t="str">
            <v>Sverdlovskaya oblast'</v>
          </cell>
        </row>
        <row r="4275">
          <cell r="B4275" t="str">
            <v>Sverdlovskaja oblast'</v>
          </cell>
        </row>
        <row r="4276">
          <cell r="B4276" t="str">
            <v>Tambovskaya oblast'</v>
          </cell>
        </row>
        <row r="4277">
          <cell r="B4277" t="str">
            <v>Tambovskaja oblast'</v>
          </cell>
        </row>
        <row r="4278">
          <cell r="B4278" t="str">
            <v>Tomskaya oblast'</v>
          </cell>
        </row>
        <row r="4279">
          <cell r="B4279" t="str">
            <v>Tomskaja oblast'</v>
          </cell>
        </row>
        <row r="4280">
          <cell r="B4280" t="str">
            <v>Tul'skaja oblast'</v>
          </cell>
        </row>
        <row r="4281">
          <cell r="B4281" t="str">
            <v>Tul'skaya oblast'</v>
          </cell>
        </row>
        <row r="4282">
          <cell r="B4282" t="str">
            <v>Tverskaja oblast'</v>
          </cell>
        </row>
        <row r="4283">
          <cell r="B4283" t="str">
            <v>Tverskaya oblast'</v>
          </cell>
        </row>
        <row r="4284">
          <cell r="B4284" t="str">
            <v>Tyumenskaya oblast'</v>
          </cell>
        </row>
        <row r="4285">
          <cell r="B4285" t="str">
            <v>Tjumenskaja oblast'</v>
          </cell>
        </row>
        <row r="4286">
          <cell r="B4286" t="str">
            <v>Ul'janovskaja oblast'</v>
          </cell>
        </row>
        <row r="4287">
          <cell r="B4287" t="str">
            <v>Ul'yanovskaya oblast'</v>
          </cell>
        </row>
        <row r="4288">
          <cell r="B4288" t="str">
            <v>Volgogradskaja oblast'</v>
          </cell>
        </row>
        <row r="4289">
          <cell r="B4289" t="str">
            <v>Volgogradskaya oblast'</v>
          </cell>
        </row>
        <row r="4290">
          <cell r="B4290" t="str">
            <v>Vladimirskaya oblast'</v>
          </cell>
        </row>
        <row r="4291">
          <cell r="B4291" t="str">
            <v>Vladimirskaja oblast'</v>
          </cell>
        </row>
        <row r="4292">
          <cell r="B4292" t="str">
            <v>Vologodskaya oblast'</v>
          </cell>
        </row>
        <row r="4293">
          <cell r="B4293" t="str">
            <v>Vologodskaja oblast'</v>
          </cell>
        </row>
        <row r="4294">
          <cell r="B4294" t="str">
            <v>Voronežskaja oblast'</v>
          </cell>
        </row>
        <row r="4295">
          <cell r="B4295" t="str">
            <v>Voronezhskaya oblast'</v>
          </cell>
        </row>
        <row r="4296">
          <cell r="B4296" t="str">
            <v>Jaroslavskaja oblast'</v>
          </cell>
        </row>
        <row r="4297">
          <cell r="B4297" t="str">
            <v>Yaroslavskaya oblast'</v>
          </cell>
        </row>
        <row r="4298">
          <cell r="B4298" t="str">
            <v>Chukotskiy avtonomnyy okrug</v>
          </cell>
        </row>
        <row r="4299">
          <cell r="B4299" t="str">
            <v>Čukotskij avtonomnyj okrug</v>
          </cell>
        </row>
        <row r="4300">
          <cell r="B4300" t="str">
            <v>Khanty-Mansiyskiy avtonomnyy okrug</v>
          </cell>
        </row>
        <row r="4301">
          <cell r="B4301" t="str">
            <v>Hanty-Mansijskij avtonomnyj okrug</v>
          </cell>
        </row>
        <row r="4302">
          <cell r="B4302" t="str">
            <v>Nenetskiy avtonomnyy okrug</v>
          </cell>
        </row>
        <row r="4303">
          <cell r="B4303" t="str">
            <v>Neneckij avtonomnyj okrug</v>
          </cell>
        </row>
        <row r="4304">
          <cell r="B4304" t="str">
            <v>Jamalo-Neneckij avtonomnyj okrug</v>
          </cell>
        </row>
        <row r="4305">
          <cell r="B4305" t="str">
            <v>Yamalo-Nenetskiy avtonomnyy okrug</v>
          </cell>
        </row>
        <row r="4306">
          <cell r="B4306" t="str">
            <v>Moskva</v>
          </cell>
        </row>
        <row r="4307">
          <cell r="B4307" t="str">
            <v>Sankt-Peterburg</v>
          </cell>
        </row>
        <row r="4308">
          <cell r="B4308" t="str">
            <v>Yevreyskaya avtonomnaya oblast'</v>
          </cell>
        </row>
        <row r="4309">
          <cell r="B4309" t="str">
            <v>Evrejskaja avtonomnaja oblast'</v>
          </cell>
        </row>
        <row r="4310">
          <cell r="B4310" t="str">
            <v>Altajskij kraj</v>
          </cell>
        </row>
        <row r="4311">
          <cell r="B4311" t="str">
            <v>Altayskiy kray</v>
          </cell>
        </row>
        <row r="4312">
          <cell r="B4312" t="str">
            <v>Kamchatskiy kray</v>
          </cell>
        </row>
        <row r="4313">
          <cell r="B4313" t="str">
            <v>Kamčatskij kraj</v>
          </cell>
        </row>
        <row r="4314">
          <cell r="B4314" t="str">
            <v>Krasnodarskiy kray</v>
          </cell>
        </row>
        <row r="4315">
          <cell r="B4315" t="str">
            <v>Krasnodarskij kraj</v>
          </cell>
        </row>
        <row r="4316">
          <cell r="B4316" t="str">
            <v>Khabarovskiy kray</v>
          </cell>
        </row>
        <row r="4317">
          <cell r="B4317" t="str">
            <v>Habarovskij kraj</v>
          </cell>
        </row>
        <row r="4318">
          <cell r="B4318" t="str">
            <v>Krasnojarskij kraj</v>
          </cell>
        </row>
        <row r="4319">
          <cell r="B4319" t="str">
            <v>Krasnoyarskiy kray</v>
          </cell>
        </row>
        <row r="4320">
          <cell r="B4320" t="str">
            <v>Permskiy kray</v>
          </cell>
        </row>
        <row r="4321">
          <cell r="B4321" t="str">
            <v>Permskij kraj</v>
          </cell>
        </row>
        <row r="4322">
          <cell r="B4322" t="str">
            <v>Primorskiy kray</v>
          </cell>
        </row>
        <row r="4323">
          <cell r="B4323" t="str">
            <v>Primorskij kraj</v>
          </cell>
        </row>
        <row r="4324">
          <cell r="B4324" t="str">
            <v>Stavropol'skiy kray</v>
          </cell>
        </row>
        <row r="4325">
          <cell r="B4325" t="str">
            <v>Stavropol'skij kraj</v>
          </cell>
        </row>
        <row r="4326">
          <cell r="B4326" t="str">
            <v>Zabaykal'skiy kray</v>
          </cell>
        </row>
        <row r="4327">
          <cell r="B4327" t="str">
            <v>Zabajkal'skij kraj</v>
          </cell>
        </row>
        <row r="4328">
          <cell r="B4328" t="str">
            <v>Adygeya, Respublika</v>
          </cell>
        </row>
        <row r="4329">
          <cell r="B4329" t="str">
            <v>Adygeja, Respublika</v>
          </cell>
        </row>
        <row r="4330">
          <cell r="B4330" t="str">
            <v>Altaj, Respublika</v>
          </cell>
        </row>
        <row r="4331">
          <cell r="B4331" t="str">
            <v>Altay, Respublika</v>
          </cell>
        </row>
        <row r="4332">
          <cell r="B4332" t="str">
            <v>Baškortostan, Respublika</v>
          </cell>
        </row>
        <row r="4333">
          <cell r="B4333" t="str">
            <v>Bashkortostan, Respublika</v>
          </cell>
        </row>
        <row r="4334">
          <cell r="B4334" t="str">
            <v>Buryatiya, Respublika</v>
          </cell>
        </row>
        <row r="4335">
          <cell r="B4335" t="str">
            <v>Burjatija, Respublika</v>
          </cell>
        </row>
        <row r="4336">
          <cell r="B4336" t="str">
            <v>Čečenskaja Respublika</v>
          </cell>
        </row>
        <row r="4337">
          <cell r="B4337" t="str">
            <v>Chechenskaya Respublika</v>
          </cell>
        </row>
        <row r="4338">
          <cell r="B4338" t="str">
            <v>Čuvašskaja Respublika</v>
          </cell>
        </row>
        <row r="4339">
          <cell r="B4339" t="str">
            <v>Chuvashskaya Respublika</v>
          </cell>
        </row>
        <row r="4340">
          <cell r="B4340" t="str">
            <v>Dagestan, Respublika</v>
          </cell>
        </row>
        <row r="4341">
          <cell r="B4341" t="str">
            <v>Ingušetija, Respublika</v>
          </cell>
        </row>
        <row r="4342">
          <cell r="B4342" t="str">
            <v>Ingushetiya, Respublika</v>
          </cell>
        </row>
        <row r="4343">
          <cell r="B4343" t="str">
            <v>Kabardino-Balkarskaya Respublika</v>
          </cell>
        </row>
        <row r="4344">
          <cell r="B4344" t="str">
            <v>Kabardino-Balkarskaja Respublika</v>
          </cell>
        </row>
        <row r="4345">
          <cell r="B4345" t="str">
            <v>Karachayevo-Cherkesskaya Respublika</v>
          </cell>
        </row>
        <row r="4346">
          <cell r="B4346" t="str">
            <v>Karačaevo-Čerkesskaja Respublika</v>
          </cell>
        </row>
        <row r="4347">
          <cell r="B4347" t="str">
            <v>Hakasija, Respublika</v>
          </cell>
        </row>
        <row r="4348">
          <cell r="B4348" t="str">
            <v>Khakasiya, Respublika</v>
          </cell>
        </row>
        <row r="4349">
          <cell r="B4349" t="str">
            <v>Kalmykija, Respublika</v>
          </cell>
        </row>
        <row r="4350">
          <cell r="B4350" t="str">
            <v>Kalmykiya, Respublika</v>
          </cell>
        </row>
        <row r="4351">
          <cell r="B4351" t="str">
            <v>Komi, Respublika</v>
          </cell>
        </row>
        <row r="4352">
          <cell r="B4352" t="str">
            <v>Kareliya, Respublika</v>
          </cell>
        </row>
        <row r="4353">
          <cell r="B4353" t="str">
            <v>Karelija, Respublika</v>
          </cell>
        </row>
        <row r="4354">
          <cell r="B4354" t="str">
            <v>Mariy El, Respublika</v>
          </cell>
        </row>
        <row r="4355">
          <cell r="B4355" t="str">
            <v>Marij Èl, Respublika</v>
          </cell>
        </row>
        <row r="4356">
          <cell r="B4356" t="str">
            <v>Mordoviya, Respublika</v>
          </cell>
        </row>
        <row r="4357">
          <cell r="B4357" t="str">
            <v>Mordovija, Respublika</v>
          </cell>
        </row>
        <row r="4358">
          <cell r="B4358" t="str">
            <v>Saha, Respublika</v>
          </cell>
        </row>
        <row r="4359">
          <cell r="B4359" t="str">
            <v>Sakha, Respublika</v>
          </cell>
        </row>
        <row r="4360">
          <cell r="B4360" t="str">
            <v>Severnaya Osetiya, Respublika</v>
          </cell>
        </row>
        <row r="4361">
          <cell r="B4361" t="str">
            <v>Severnaja Osetija, Respublika</v>
          </cell>
        </row>
        <row r="4362">
          <cell r="B4362" t="str">
            <v>Tatarstan, Respublika</v>
          </cell>
        </row>
        <row r="4363">
          <cell r="B4363" t="str">
            <v>Tyva, Respublika</v>
          </cell>
        </row>
        <row r="4364">
          <cell r="B4364" t="str">
            <v>Udmurtskaya Respublika</v>
          </cell>
        </row>
        <row r="4365">
          <cell r="B4365" t="str">
            <v>Udmurtskaja Respublika</v>
          </cell>
        </row>
        <row r="4366">
          <cell r="B4366" t="str">
            <v>City of Kigali</v>
          </cell>
        </row>
        <row r="4367">
          <cell r="B4367" t="str">
            <v>Ville de Kigali</v>
          </cell>
        </row>
        <row r="4368">
          <cell r="B4368" t="str">
            <v>Umujyi wa Kigali</v>
          </cell>
        </row>
        <row r="4369">
          <cell r="B4369" t="str">
            <v>Iburasirazuba</v>
          </cell>
        </row>
        <row r="4370">
          <cell r="B4370" t="str">
            <v>Amajyaruguru</v>
          </cell>
        </row>
        <row r="4371">
          <cell r="B4371" t="str">
            <v>Iburengerazuba</v>
          </cell>
        </row>
        <row r="4372">
          <cell r="B4372" t="str">
            <v>Amajyepfo</v>
          </cell>
        </row>
        <row r="4373">
          <cell r="B4373" t="str">
            <v>Ar Riyāḑ</v>
          </cell>
        </row>
        <row r="4374">
          <cell r="B4374" t="str">
            <v>Makkah al Mukarramah</v>
          </cell>
        </row>
        <row r="4375">
          <cell r="B4375" t="str">
            <v>Al Madīnah al Munawwarah</v>
          </cell>
        </row>
        <row r="4376">
          <cell r="B4376" t="str">
            <v>Al Qaşīm</v>
          </cell>
        </row>
        <row r="4377">
          <cell r="B4377" t="str">
            <v>Ḩā'il</v>
          </cell>
        </row>
        <row r="4378">
          <cell r="B4378" t="str">
            <v>Tabūk</v>
          </cell>
        </row>
        <row r="4379">
          <cell r="B4379" t="str">
            <v>Al Ḩudūd ash Shamālīyah</v>
          </cell>
        </row>
        <row r="4380">
          <cell r="B4380" t="str">
            <v>Jāzān</v>
          </cell>
        </row>
        <row r="4381">
          <cell r="B4381" t="str">
            <v>Najrān</v>
          </cell>
        </row>
        <row r="4382">
          <cell r="B4382" t="str">
            <v>Al Bāḩah</v>
          </cell>
        </row>
        <row r="4383">
          <cell r="B4383" t="str">
            <v>Al Jawf</v>
          </cell>
        </row>
        <row r="4384">
          <cell r="B4384" t="str">
            <v>'Asīr</v>
          </cell>
        </row>
        <row r="4385">
          <cell r="B4385" t="str">
            <v>Guadalcanal</v>
          </cell>
        </row>
        <row r="4386">
          <cell r="B4386" t="str">
            <v>Isabel</v>
          </cell>
        </row>
        <row r="4387">
          <cell r="B4387" t="str">
            <v>Makira-Ulawa</v>
          </cell>
        </row>
        <row r="4388">
          <cell r="B4388" t="str">
            <v>Malaita</v>
          </cell>
        </row>
        <row r="4389">
          <cell r="B4389" t="str">
            <v>Rennell and Bellona</v>
          </cell>
        </row>
        <row r="4390">
          <cell r="B4390" t="str">
            <v>Temotu</v>
          </cell>
        </row>
        <row r="4391">
          <cell r="B4391" t="str">
            <v>Capital Territory (Honiara)</v>
          </cell>
        </row>
        <row r="4392">
          <cell r="B4392" t="str">
            <v>Ans o Pen</v>
          </cell>
        </row>
        <row r="4393">
          <cell r="B4393" t="str">
            <v>Anse aux Pins</v>
          </cell>
        </row>
        <row r="4394">
          <cell r="B4394" t="str">
            <v>Ans Bwalo</v>
          </cell>
        </row>
        <row r="4395">
          <cell r="B4395" t="str">
            <v>Anse Boileau</v>
          </cell>
        </row>
        <row r="4396">
          <cell r="B4396" t="str">
            <v>Ans Etwal</v>
          </cell>
        </row>
        <row r="4397">
          <cell r="B4397" t="str">
            <v>Anse Etoile</v>
          </cell>
        </row>
        <row r="4398">
          <cell r="B4398" t="str">
            <v>Anse Étoile</v>
          </cell>
        </row>
        <row r="4399">
          <cell r="B4399" t="str">
            <v>O Kap</v>
          </cell>
        </row>
        <row r="4400">
          <cell r="B4400" t="str">
            <v>Au Cap</v>
          </cell>
        </row>
        <row r="4401">
          <cell r="B4401" t="str">
            <v>Ans Royal</v>
          </cell>
        </row>
        <row r="4402">
          <cell r="B4402" t="str">
            <v>Anse Royale</v>
          </cell>
        </row>
        <row r="4403">
          <cell r="B4403" t="str">
            <v>Be Lazar</v>
          </cell>
        </row>
        <row r="4404">
          <cell r="B4404" t="str">
            <v>Baie Lazare</v>
          </cell>
        </row>
        <row r="4405">
          <cell r="B4405" t="str">
            <v>Be Sent Ann</v>
          </cell>
        </row>
        <row r="4406">
          <cell r="B4406" t="str">
            <v>Baie Sainte Anne</v>
          </cell>
        </row>
        <row r="4407">
          <cell r="B4407" t="str">
            <v>Baie Sainte-Anne</v>
          </cell>
        </row>
        <row r="4408">
          <cell r="B4408" t="str">
            <v>Bovalon</v>
          </cell>
        </row>
        <row r="4409">
          <cell r="B4409" t="str">
            <v>Beau Vallon</v>
          </cell>
        </row>
        <row r="4410">
          <cell r="B4410" t="str">
            <v>Beler</v>
          </cell>
        </row>
        <row r="4411">
          <cell r="B4411" t="str">
            <v>Bel Air</v>
          </cell>
        </row>
        <row r="4412">
          <cell r="B4412" t="str">
            <v>Belonm</v>
          </cell>
        </row>
        <row r="4413">
          <cell r="B4413" t="str">
            <v>Bel Ombre</v>
          </cell>
        </row>
        <row r="4414">
          <cell r="B4414" t="str">
            <v>Kaskad</v>
          </cell>
        </row>
        <row r="4415">
          <cell r="B4415" t="str">
            <v>Cascade</v>
          </cell>
        </row>
        <row r="4416">
          <cell r="B4416" t="str">
            <v>Glasi</v>
          </cell>
        </row>
        <row r="4417">
          <cell r="B4417" t="str">
            <v>Glacis</v>
          </cell>
        </row>
        <row r="4418">
          <cell r="B4418" t="str">
            <v>Grand Ans Mae</v>
          </cell>
        </row>
        <row r="4419">
          <cell r="B4419" t="str">
            <v>Grand Anse Mahe</v>
          </cell>
        </row>
        <row r="4420">
          <cell r="B4420" t="str">
            <v>Grand'Anse Mahé</v>
          </cell>
        </row>
        <row r="4421">
          <cell r="B4421" t="str">
            <v>Grand Ans Pralen</v>
          </cell>
        </row>
        <row r="4422">
          <cell r="B4422" t="str">
            <v>Grand Anse Praslin</v>
          </cell>
        </row>
        <row r="4423">
          <cell r="B4423" t="str">
            <v>Grand'Anse Praslin</v>
          </cell>
        </row>
        <row r="4424">
          <cell r="B4424" t="str">
            <v>Ladig</v>
          </cell>
        </row>
        <row r="4425">
          <cell r="B4425" t="str">
            <v>La Digue</v>
          </cell>
        </row>
        <row r="4426">
          <cell r="B4426" t="str">
            <v>Larivyer Anglez</v>
          </cell>
        </row>
        <row r="4427">
          <cell r="B4427" t="str">
            <v>English River</v>
          </cell>
        </row>
        <row r="4428">
          <cell r="B4428" t="str">
            <v>La Rivière Anglaise</v>
          </cell>
        </row>
        <row r="4429">
          <cell r="B4429" t="str">
            <v>Mon Bikston</v>
          </cell>
        </row>
        <row r="4430">
          <cell r="B4430" t="str">
            <v>Mont Buxton</v>
          </cell>
        </row>
        <row r="4431">
          <cell r="B4431" t="str">
            <v>Mon Fleri</v>
          </cell>
        </row>
        <row r="4432">
          <cell r="B4432" t="str">
            <v>Mont Fleuri</v>
          </cell>
        </row>
        <row r="4433">
          <cell r="B4433" t="str">
            <v>Plezans</v>
          </cell>
        </row>
        <row r="4434">
          <cell r="B4434" t="str">
            <v>Plaisance</v>
          </cell>
        </row>
        <row r="4435">
          <cell r="B4435" t="str">
            <v>Pwent Lari</v>
          </cell>
        </row>
        <row r="4436">
          <cell r="B4436" t="str">
            <v>Pointe Larue</v>
          </cell>
        </row>
        <row r="4437">
          <cell r="B4437" t="str">
            <v>Pointe La Rue</v>
          </cell>
        </row>
        <row r="4438">
          <cell r="B4438" t="str">
            <v>Porglo</v>
          </cell>
        </row>
        <row r="4439">
          <cell r="B4439" t="str">
            <v>Port Glaud</v>
          </cell>
        </row>
        <row r="4440">
          <cell r="B4440" t="str">
            <v>Sen Lwi</v>
          </cell>
        </row>
        <row r="4441">
          <cell r="B4441" t="str">
            <v>Saint Louis</v>
          </cell>
        </row>
        <row r="4442">
          <cell r="B4442" t="str">
            <v>Saint-Louis</v>
          </cell>
        </row>
        <row r="4443">
          <cell r="B4443" t="str">
            <v>Takamaka</v>
          </cell>
        </row>
        <row r="4444">
          <cell r="B4444" t="str">
            <v>Lemamel</v>
          </cell>
        </row>
        <row r="4445">
          <cell r="B4445" t="str">
            <v>Les Mamelles</v>
          </cell>
        </row>
        <row r="4446">
          <cell r="B4446" t="str">
            <v>Ros Kaiman</v>
          </cell>
        </row>
        <row r="4447">
          <cell r="B4447" t="str">
            <v>Roche Caiman</v>
          </cell>
        </row>
        <row r="4448">
          <cell r="B4448" t="str">
            <v>Roche Caïman</v>
          </cell>
        </row>
        <row r="4449">
          <cell r="B4449" t="str">
            <v>Wasaţ Dārfūr Zālinjay</v>
          </cell>
        </row>
        <row r="4450">
          <cell r="B4450" t="str">
            <v>Central Darfur</v>
          </cell>
        </row>
        <row r="4451">
          <cell r="B4451" t="str">
            <v>Sharq Dārfūr</v>
          </cell>
        </row>
        <row r="4452">
          <cell r="B4452" t="str">
            <v>East Darfur</v>
          </cell>
        </row>
        <row r="4453">
          <cell r="B4453" t="str">
            <v>Shamāl Dārfūr</v>
          </cell>
        </row>
        <row r="4454">
          <cell r="B4454" t="str">
            <v>North Darfur</v>
          </cell>
        </row>
        <row r="4455">
          <cell r="B4455" t="str">
            <v>Janūb Dārfūr</v>
          </cell>
        </row>
        <row r="4456">
          <cell r="B4456" t="str">
            <v>South Darfur</v>
          </cell>
        </row>
        <row r="4457">
          <cell r="B4457" t="str">
            <v>Gharb Dārfūr</v>
          </cell>
        </row>
        <row r="4458">
          <cell r="B4458" t="str">
            <v>West Darfur</v>
          </cell>
        </row>
        <row r="4459">
          <cell r="B4459" t="str">
            <v>Al Qaḑārif</v>
          </cell>
        </row>
        <row r="4460">
          <cell r="B4460" t="str">
            <v>Gedaref</v>
          </cell>
        </row>
        <row r="4461">
          <cell r="B4461" t="str">
            <v>Gharb Kurdufān</v>
          </cell>
        </row>
        <row r="4462">
          <cell r="B4462" t="str">
            <v>West Kordofan</v>
          </cell>
        </row>
        <row r="4463">
          <cell r="B4463" t="str">
            <v>Al Jazīrah</v>
          </cell>
        </row>
        <row r="4464">
          <cell r="B4464" t="str">
            <v>Gezira</v>
          </cell>
        </row>
        <row r="4465">
          <cell r="B4465" t="str">
            <v>Kassalā</v>
          </cell>
        </row>
        <row r="4466">
          <cell r="B4466" t="str">
            <v>Kassala</v>
          </cell>
        </row>
        <row r="4467">
          <cell r="B4467" t="str">
            <v>Al Kharţūm</v>
          </cell>
        </row>
        <row r="4468">
          <cell r="B4468" t="str">
            <v>Khartoum</v>
          </cell>
        </row>
        <row r="4469">
          <cell r="B4469" t="str">
            <v>Shiamāl Kurdufān</v>
          </cell>
        </row>
        <row r="4470">
          <cell r="B4470" t="str">
            <v>North Kordofan</v>
          </cell>
        </row>
        <row r="4471">
          <cell r="B4471" t="str">
            <v>Janūb Kurdufān</v>
          </cell>
        </row>
        <row r="4472">
          <cell r="B4472" t="str">
            <v>South Kordofan</v>
          </cell>
        </row>
        <row r="4473">
          <cell r="B4473" t="str">
            <v>An Nīl al Azraq</v>
          </cell>
        </row>
        <row r="4474">
          <cell r="B4474" t="str">
            <v>Blue Nile</v>
          </cell>
        </row>
        <row r="4475">
          <cell r="B4475" t="str">
            <v>Nahr an Nīl</v>
          </cell>
        </row>
        <row r="4476">
          <cell r="B4476" t="str">
            <v>River Nile</v>
          </cell>
        </row>
        <row r="4477">
          <cell r="B4477" t="str">
            <v>An Nīl al Abyaḑ</v>
          </cell>
        </row>
        <row r="4478">
          <cell r="B4478" t="str">
            <v>White Nile</v>
          </cell>
        </row>
        <row r="4479">
          <cell r="B4479" t="str">
            <v>Red Sea</v>
          </cell>
        </row>
        <row r="4480">
          <cell r="B4480" t="str">
            <v>Sinnār</v>
          </cell>
        </row>
        <row r="4481">
          <cell r="B4481" t="str">
            <v>Sennar</v>
          </cell>
        </row>
        <row r="4482">
          <cell r="B4482" t="str">
            <v>Stockholms län [SE-01]</v>
          </cell>
        </row>
        <row r="4483">
          <cell r="B4483" t="str">
            <v>Västerbottens län [SE-24]</v>
          </cell>
        </row>
        <row r="4484">
          <cell r="B4484" t="str">
            <v>Norrbottens län [SE-25]</v>
          </cell>
        </row>
        <row r="4485">
          <cell r="B4485" t="str">
            <v>Uppsala län [SE-03]</v>
          </cell>
        </row>
        <row r="4486">
          <cell r="B4486" t="str">
            <v>Södermanlands län [SE-04]</v>
          </cell>
        </row>
        <row r="4487">
          <cell r="B4487" t="str">
            <v>Östergötlands län [SE-05]</v>
          </cell>
        </row>
        <row r="4488">
          <cell r="B4488" t="str">
            <v>Jönköpings län [SE-06]</v>
          </cell>
        </row>
        <row r="4489">
          <cell r="B4489" t="str">
            <v>Kronobergs län [SE-07]</v>
          </cell>
        </row>
        <row r="4490">
          <cell r="B4490" t="str">
            <v>Kalmar län [SE-08]</v>
          </cell>
        </row>
        <row r="4491">
          <cell r="B4491" t="str">
            <v>Gotlands län [SE-09]</v>
          </cell>
        </row>
        <row r="4492">
          <cell r="B4492" t="str">
            <v>Blekinge län [SE-10]</v>
          </cell>
        </row>
        <row r="4493">
          <cell r="B4493" t="str">
            <v>Skåne län [SE-12]</v>
          </cell>
        </row>
        <row r="4494">
          <cell r="B4494" t="str">
            <v>Hallands län [SE-13]</v>
          </cell>
        </row>
        <row r="4495">
          <cell r="B4495" t="str">
            <v>Västra Götalands län [SE-14]</v>
          </cell>
        </row>
        <row r="4496">
          <cell r="B4496" t="str">
            <v>Värmlands län [SE-17]</v>
          </cell>
        </row>
        <row r="4497">
          <cell r="B4497" t="str">
            <v>Örebro län [SE-18]</v>
          </cell>
        </row>
        <row r="4498">
          <cell r="B4498" t="str">
            <v>Västmanlands län [SE-19]</v>
          </cell>
        </row>
        <row r="4499">
          <cell r="B4499" t="str">
            <v>Dalarnas län [SE-20]</v>
          </cell>
        </row>
        <row r="4500">
          <cell r="B4500" t="str">
            <v>Gävleborgs län [SE-21]</v>
          </cell>
        </row>
        <row r="4501">
          <cell r="B4501" t="str">
            <v>Västernorrlands län [SE-22]</v>
          </cell>
        </row>
        <row r="4502">
          <cell r="B4502" t="str">
            <v>Jämtlands län [SE-23]</v>
          </cell>
        </row>
        <row r="4503">
          <cell r="B4503" t="str">
            <v>Central Singapore</v>
          </cell>
        </row>
        <row r="4504">
          <cell r="B4504" t="str">
            <v>South West</v>
          </cell>
        </row>
        <row r="4505">
          <cell r="B4505" t="str">
            <v>Ascension</v>
          </cell>
        </row>
        <row r="4506">
          <cell r="B4506" t="str">
            <v>Saint Helena</v>
          </cell>
        </row>
        <row r="4507">
          <cell r="B4507" t="str">
            <v>Tristan da Cunha</v>
          </cell>
        </row>
        <row r="4508">
          <cell r="B4508" t="str">
            <v>Ajdovščina</v>
          </cell>
        </row>
        <row r="4509">
          <cell r="B4509" t="str">
            <v>Beltinci</v>
          </cell>
        </row>
        <row r="4510">
          <cell r="B4510" t="str">
            <v>Bled</v>
          </cell>
        </row>
        <row r="4511">
          <cell r="B4511" t="str">
            <v>Bohinj</v>
          </cell>
        </row>
        <row r="4512">
          <cell r="B4512" t="str">
            <v>Borovnica</v>
          </cell>
        </row>
        <row r="4513">
          <cell r="B4513" t="str">
            <v>Bovec</v>
          </cell>
        </row>
        <row r="4514">
          <cell r="B4514" t="str">
            <v>Brda</v>
          </cell>
        </row>
        <row r="4515">
          <cell r="B4515" t="str">
            <v>Brezovica</v>
          </cell>
        </row>
        <row r="4516">
          <cell r="B4516" t="str">
            <v>Brežice</v>
          </cell>
        </row>
        <row r="4517">
          <cell r="B4517" t="str">
            <v>Tišina</v>
          </cell>
        </row>
        <row r="4518">
          <cell r="B4518" t="str">
            <v>Celje</v>
          </cell>
        </row>
        <row r="4519">
          <cell r="B4519" t="str">
            <v>Cerklje na Gorenjskem</v>
          </cell>
        </row>
        <row r="4520">
          <cell r="B4520" t="str">
            <v>Cerknica</v>
          </cell>
        </row>
        <row r="4521">
          <cell r="B4521" t="str">
            <v>Cerkno</v>
          </cell>
        </row>
        <row r="4522">
          <cell r="B4522" t="str">
            <v>Črenšovci</v>
          </cell>
        </row>
        <row r="4523">
          <cell r="B4523" t="str">
            <v>Črna na Koroškem</v>
          </cell>
        </row>
        <row r="4524">
          <cell r="B4524" t="str">
            <v>Črnomelj</v>
          </cell>
        </row>
        <row r="4525">
          <cell r="B4525" t="str">
            <v>Destrnik</v>
          </cell>
        </row>
        <row r="4526">
          <cell r="B4526" t="str">
            <v>Divača</v>
          </cell>
        </row>
        <row r="4527">
          <cell r="B4527" t="str">
            <v>Dobrepolje</v>
          </cell>
        </row>
        <row r="4528">
          <cell r="B4528" t="str">
            <v>Dobrova-Polhov Gradec</v>
          </cell>
        </row>
        <row r="4529">
          <cell r="B4529" t="str">
            <v>Dol pri Ljubljani</v>
          </cell>
        </row>
        <row r="4530">
          <cell r="B4530" t="str">
            <v>Domžale</v>
          </cell>
        </row>
        <row r="4531">
          <cell r="B4531" t="str">
            <v>Dornava</v>
          </cell>
        </row>
        <row r="4532">
          <cell r="B4532" t="str">
            <v>Dravograd</v>
          </cell>
        </row>
        <row r="4533">
          <cell r="B4533" t="str">
            <v>Duplek</v>
          </cell>
        </row>
        <row r="4534">
          <cell r="B4534" t="str">
            <v>Gorenja vas-Poljane</v>
          </cell>
        </row>
        <row r="4535">
          <cell r="B4535" t="str">
            <v>Gorišnica</v>
          </cell>
        </row>
        <row r="4536">
          <cell r="B4536" t="str">
            <v>Gornja Radgona</v>
          </cell>
        </row>
        <row r="4537">
          <cell r="B4537" t="str">
            <v>Gornji Grad</v>
          </cell>
        </row>
        <row r="4538">
          <cell r="B4538" t="str">
            <v>Gornji Petrovci</v>
          </cell>
        </row>
        <row r="4539">
          <cell r="B4539" t="str">
            <v>Grosuplje</v>
          </cell>
        </row>
        <row r="4540">
          <cell r="B4540" t="str">
            <v>Šalovci</v>
          </cell>
        </row>
        <row r="4541">
          <cell r="B4541" t="str">
            <v>Hrastnik</v>
          </cell>
        </row>
        <row r="4542">
          <cell r="B4542" t="str">
            <v>Hrpelje-Kozina</v>
          </cell>
        </row>
        <row r="4543">
          <cell r="B4543" t="str">
            <v>Idrija</v>
          </cell>
        </row>
        <row r="4544">
          <cell r="B4544" t="str">
            <v>Ig</v>
          </cell>
        </row>
        <row r="4545">
          <cell r="B4545" t="str">
            <v>Ilirska Bistrica</v>
          </cell>
        </row>
        <row r="4546">
          <cell r="B4546" t="str">
            <v>Ivančna Gorica</v>
          </cell>
        </row>
        <row r="4547">
          <cell r="B4547" t="str">
            <v>Izola</v>
          </cell>
        </row>
        <row r="4548">
          <cell r="B4548" t="str">
            <v>Jesenice</v>
          </cell>
        </row>
        <row r="4549">
          <cell r="B4549" t="str">
            <v>Juršinci</v>
          </cell>
        </row>
        <row r="4550">
          <cell r="B4550" t="str">
            <v>Kamnik</v>
          </cell>
        </row>
        <row r="4551">
          <cell r="B4551" t="str">
            <v>Kanal</v>
          </cell>
        </row>
        <row r="4552">
          <cell r="B4552" t="str">
            <v>Kidričevo</v>
          </cell>
        </row>
        <row r="4553">
          <cell r="B4553" t="str">
            <v>Kobarid</v>
          </cell>
        </row>
        <row r="4554">
          <cell r="B4554" t="str">
            <v>Kobilje</v>
          </cell>
        </row>
        <row r="4555">
          <cell r="B4555" t="str">
            <v>Kočevje</v>
          </cell>
        </row>
        <row r="4556">
          <cell r="B4556" t="str">
            <v>Komen</v>
          </cell>
        </row>
        <row r="4557">
          <cell r="B4557" t="str">
            <v>Koper</v>
          </cell>
        </row>
        <row r="4558">
          <cell r="B4558" t="str">
            <v>Kozje</v>
          </cell>
        </row>
        <row r="4559">
          <cell r="B4559" t="str">
            <v>Kranj</v>
          </cell>
        </row>
        <row r="4560">
          <cell r="B4560" t="str">
            <v>Kranjska Gora</v>
          </cell>
        </row>
        <row r="4561">
          <cell r="B4561" t="str">
            <v>Krško</v>
          </cell>
        </row>
        <row r="4562">
          <cell r="B4562" t="str">
            <v>Kungota</v>
          </cell>
        </row>
        <row r="4563">
          <cell r="B4563" t="str">
            <v>Kuzma</v>
          </cell>
        </row>
        <row r="4564">
          <cell r="B4564" t="str">
            <v>Laško</v>
          </cell>
        </row>
        <row r="4565">
          <cell r="B4565" t="str">
            <v>Lenart</v>
          </cell>
        </row>
        <row r="4566">
          <cell r="B4566" t="str">
            <v>Lendava</v>
          </cell>
        </row>
        <row r="4567">
          <cell r="B4567" t="str">
            <v>Litija</v>
          </cell>
        </row>
        <row r="4568">
          <cell r="B4568" t="str">
            <v>Ljubljana</v>
          </cell>
        </row>
        <row r="4569">
          <cell r="B4569" t="str">
            <v>Ljubno</v>
          </cell>
        </row>
        <row r="4570">
          <cell r="B4570" t="str">
            <v>Ljutomer</v>
          </cell>
        </row>
        <row r="4571">
          <cell r="B4571" t="str">
            <v>Logatec</v>
          </cell>
        </row>
        <row r="4572">
          <cell r="B4572" t="str">
            <v>Loška Dolina</v>
          </cell>
        </row>
        <row r="4573">
          <cell r="B4573" t="str">
            <v>Loški Potok</v>
          </cell>
        </row>
        <row r="4574">
          <cell r="B4574" t="str">
            <v>Luče</v>
          </cell>
        </row>
        <row r="4575">
          <cell r="B4575" t="str">
            <v>Lukovica</v>
          </cell>
        </row>
        <row r="4576">
          <cell r="B4576" t="str">
            <v>Majšperk</v>
          </cell>
        </row>
        <row r="4577">
          <cell r="B4577" t="str">
            <v>Maribor</v>
          </cell>
        </row>
        <row r="4578">
          <cell r="B4578" t="str">
            <v>Medvode</v>
          </cell>
        </row>
        <row r="4579">
          <cell r="B4579" t="str">
            <v>Mengeš</v>
          </cell>
        </row>
        <row r="4580">
          <cell r="B4580" t="str">
            <v>Metlika</v>
          </cell>
        </row>
        <row r="4581">
          <cell r="B4581" t="str">
            <v>Mežica</v>
          </cell>
        </row>
        <row r="4582">
          <cell r="B4582" t="str">
            <v>Miren-Kostanjevica</v>
          </cell>
        </row>
        <row r="4583">
          <cell r="B4583" t="str">
            <v>Mislinja</v>
          </cell>
        </row>
        <row r="4584">
          <cell r="B4584" t="str">
            <v>Moravče</v>
          </cell>
        </row>
        <row r="4585">
          <cell r="B4585" t="str">
            <v>Moravske Toplice</v>
          </cell>
        </row>
        <row r="4586">
          <cell r="B4586" t="str">
            <v>Mozirje</v>
          </cell>
        </row>
        <row r="4587">
          <cell r="B4587" t="str">
            <v>Murska Sobota</v>
          </cell>
        </row>
        <row r="4588">
          <cell r="B4588" t="str">
            <v>Muta</v>
          </cell>
        </row>
        <row r="4589">
          <cell r="B4589" t="str">
            <v>Naklo</v>
          </cell>
        </row>
        <row r="4590">
          <cell r="B4590" t="str">
            <v>Nazarje</v>
          </cell>
        </row>
        <row r="4591">
          <cell r="B4591" t="str">
            <v>Nova Gorica</v>
          </cell>
        </row>
        <row r="4592">
          <cell r="B4592" t="str">
            <v>Novo Mesto</v>
          </cell>
        </row>
        <row r="4593">
          <cell r="B4593" t="str">
            <v>Odranci</v>
          </cell>
        </row>
        <row r="4594">
          <cell r="B4594" t="str">
            <v>Ormož</v>
          </cell>
        </row>
        <row r="4595">
          <cell r="B4595" t="str">
            <v>Osilnica</v>
          </cell>
        </row>
        <row r="4596">
          <cell r="B4596" t="str">
            <v>Pesnica</v>
          </cell>
        </row>
        <row r="4597">
          <cell r="B4597" t="str">
            <v>Piran</v>
          </cell>
        </row>
        <row r="4598">
          <cell r="B4598" t="str">
            <v>Pivka</v>
          </cell>
        </row>
        <row r="4599">
          <cell r="B4599" t="str">
            <v>Podčetrtek</v>
          </cell>
        </row>
        <row r="4600">
          <cell r="B4600" t="str">
            <v>Podvelka</v>
          </cell>
        </row>
        <row r="4601">
          <cell r="B4601" t="str">
            <v>Postojna</v>
          </cell>
        </row>
        <row r="4602">
          <cell r="B4602" t="str">
            <v>Preddvor</v>
          </cell>
        </row>
        <row r="4603">
          <cell r="B4603" t="str">
            <v>Ptuj</v>
          </cell>
        </row>
        <row r="4604">
          <cell r="B4604" t="str">
            <v>Puconci</v>
          </cell>
        </row>
        <row r="4605">
          <cell r="B4605" t="str">
            <v>Rače-Fram</v>
          </cell>
        </row>
        <row r="4606">
          <cell r="B4606" t="str">
            <v>Radeče</v>
          </cell>
        </row>
        <row r="4607">
          <cell r="B4607" t="str">
            <v>Radenci</v>
          </cell>
        </row>
        <row r="4608">
          <cell r="B4608" t="str">
            <v>Radlje ob Dravi</v>
          </cell>
        </row>
        <row r="4609">
          <cell r="B4609" t="str">
            <v>Radovljica</v>
          </cell>
        </row>
        <row r="4610">
          <cell r="B4610" t="str">
            <v>Ravne na Koroškem</v>
          </cell>
        </row>
        <row r="4611">
          <cell r="B4611" t="str">
            <v>Ribnica</v>
          </cell>
        </row>
        <row r="4612">
          <cell r="B4612" t="str">
            <v>Rogašovci</v>
          </cell>
        </row>
        <row r="4613">
          <cell r="B4613" t="str">
            <v>Rogaška Slatina</v>
          </cell>
        </row>
        <row r="4614">
          <cell r="B4614" t="str">
            <v>Rogatec</v>
          </cell>
        </row>
        <row r="4615">
          <cell r="B4615" t="str">
            <v>Ruše</v>
          </cell>
        </row>
        <row r="4616">
          <cell r="B4616" t="str">
            <v>Semič</v>
          </cell>
        </row>
        <row r="4617">
          <cell r="B4617" t="str">
            <v>Sevnica</v>
          </cell>
        </row>
        <row r="4618">
          <cell r="B4618" t="str">
            <v>Sežana</v>
          </cell>
        </row>
        <row r="4619">
          <cell r="B4619" t="str">
            <v>Slovenj Gradec</v>
          </cell>
        </row>
        <row r="4620">
          <cell r="B4620" t="str">
            <v>Slovenska Bistrica</v>
          </cell>
        </row>
        <row r="4621">
          <cell r="B4621" t="str">
            <v>Slovenske Konjice</v>
          </cell>
        </row>
        <row r="4622">
          <cell r="B4622" t="str">
            <v>Starše</v>
          </cell>
        </row>
        <row r="4623">
          <cell r="B4623" t="str">
            <v>Sveti Jurij</v>
          </cell>
        </row>
        <row r="4624">
          <cell r="B4624" t="str">
            <v>Šenčur</v>
          </cell>
        </row>
        <row r="4625">
          <cell r="B4625" t="str">
            <v>Šentilj</v>
          </cell>
        </row>
        <row r="4626">
          <cell r="B4626" t="str">
            <v>Šentjernej</v>
          </cell>
        </row>
        <row r="4627">
          <cell r="B4627" t="str">
            <v>Šentjur</v>
          </cell>
        </row>
        <row r="4628">
          <cell r="B4628" t="str">
            <v>Škocjan</v>
          </cell>
        </row>
        <row r="4629">
          <cell r="B4629" t="str">
            <v>Škofja Loka</v>
          </cell>
        </row>
        <row r="4630">
          <cell r="B4630" t="str">
            <v>Škofljica</v>
          </cell>
        </row>
        <row r="4631">
          <cell r="B4631" t="str">
            <v>Šmarje pri Jelšah</v>
          </cell>
        </row>
        <row r="4632">
          <cell r="B4632" t="str">
            <v>Šmartno ob Paki</v>
          </cell>
        </row>
        <row r="4633">
          <cell r="B4633" t="str">
            <v>Šoštanj</v>
          </cell>
        </row>
        <row r="4634">
          <cell r="B4634" t="str">
            <v>Štore</v>
          </cell>
        </row>
        <row r="4635">
          <cell r="B4635" t="str">
            <v>Tolmin</v>
          </cell>
        </row>
        <row r="4636">
          <cell r="B4636" t="str">
            <v>Trbovlje</v>
          </cell>
        </row>
        <row r="4637">
          <cell r="B4637" t="str">
            <v>Trebnje</v>
          </cell>
        </row>
        <row r="4638">
          <cell r="B4638" t="str">
            <v>Tržič</v>
          </cell>
        </row>
        <row r="4639">
          <cell r="B4639" t="str">
            <v>Turnišče</v>
          </cell>
        </row>
        <row r="4640">
          <cell r="B4640" t="str">
            <v>Velenje</v>
          </cell>
        </row>
        <row r="4641">
          <cell r="B4641" t="str">
            <v>Velike Lašče</v>
          </cell>
        </row>
        <row r="4642">
          <cell r="B4642" t="str">
            <v>Videm</v>
          </cell>
        </row>
        <row r="4643">
          <cell r="B4643" t="str">
            <v>Vipava</v>
          </cell>
        </row>
        <row r="4644">
          <cell r="B4644" t="str">
            <v>Vitanje</v>
          </cell>
        </row>
        <row r="4645">
          <cell r="B4645" t="str">
            <v>Vodice</v>
          </cell>
        </row>
        <row r="4646">
          <cell r="B4646" t="str">
            <v>Vojnik</v>
          </cell>
        </row>
        <row r="4647">
          <cell r="B4647" t="str">
            <v>Vrhnika</v>
          </cell>
        </row>
        <row r="4648">
          <cell r="B4648" t="str">
            <v>Vuzenica</v>
          </cell>
        </row>
        <row r="4649">
          <cell r="B4649" t="str">
            <v>Zagorje ob Savi</v>
          </cell>
        </row>
        <row r="4650">
          <cell r="B4650" t="str">
            <v>Zavrč</v>
          </cell>
        </row>
        <row r="4651">
          <cell r="B4651" t="str">
            <v>Zreče</v>
          </cell>
        </row>
        <row r="4652">
          <cell r="B4652" t="str">
            <v>Železniki</v>
          </cell>
        </row>
        <row r="4653">
          <cell r="B4653" t="str">
            <v>Žiri</v>
          </cell>
        </row>
        <row r="4654">
          <cell r="B4654" t="str">
            <v>Benedikt</v>
          </cell>
        </row>
        <row r="4655">
          <cell r="B4655" t="str">
            <v>Bistrica ob Sotli</v>
          </cell>
        </row>
        <row r="4656">
          <cell r="B4656" t="str">
            <v>Bloke</v>
          </cell>
        </row>
        <row r="4657">
          <cell r="B4657" t="str">
            <v>Braslovče</v>
          </cell>
        </row>
        <row r="4658">
          <cell r="B4658" t="str">
            <v>Cankova</v>
          </cell>
        </row>
        <row r="4659">
          <cell r="B4659" t="str">
            <v>Cerkvenjak</v>
          </cell>
        </row>
        <row r="4660">
          <cell r="B4660" t="str">
            <v>Dobje</v>
          </cell>
        </row>
        <row r="4661">
          <cell r="B4661" t="str">
            <v>Dobrna</v>
          </cell>
        </row>
        <row r="4662">
          <cell r="B4662" t="str">
            <v>Dobrovnik</v>
          </cell>
        </row>
        <row r="4663">
          <cell r="B4663" t="str">
            <v>Dolenjske Toplice</v>
          </cell>
        </row>
        <row r="4664">
          <cell r="B4664" t="str">
            <v>Grad</v>
          </cell>
        </row>
        <row r="4665">
          <cell r="B4665" t="str">
            <v>Hajdina</v>
          </cell>
        </row>
        <row r="4666">
          <cell r="B4666" t="str">
            <v>Hoče-Slivnica</v>
          </cell>
        </row>
        <row r="4667">
          <cell r="B4667" t="str">
            <v>Hodoš</v>
          </cell>
        </row>
        <row r="4668">
          <cell r="B4668" t="str">
            <v>Horjul</v>
          </cell>
        </row>
        <row r="4669">
          <cell r="B4669" t="str">
            <v>Jezersko</v>
          </cell>
        </row>
        <row r="4670">
          <cell r="B4670" t="str">
            <v>Komenda</v>
          </cell>
        </row>
        <row r="4671">
          <cell r="B4671" t="str">
            <v>Kostel</v>
          </cell>
        </row>
        <row r="4672">
          <cell r="B4672" t="str">
            <v>Križevci</v>
          </cell>
        </row>
        <row r="4673">
          <cell r="B4673" t="str">
            <v>Lovrenc na Pohorju</v>
          </cell>
        </row>
        <row r="4674">
          <cell r="B4674" t="str">
            <v>Markovci</v>
          </cell>
        </row>
        <row r="4675">
          <cell r="B4675" t="str">
            <v>Miklavž na Dravskem Polju</v>
          </cell>
        </row>
        <row r="4676">
          <cell r="B4676" t="str">
            <v>Mirna Peč</v>
          </cell>
        </row>
        <row r="4677">
          <cell r="B4677" t="str">
            <v>Oplotnica</v>
          </cell>
        </row>
        <row r="4678">
          <cell r="B4678" t="str">
            <v>Podlehnik</v>
          </cell>
        </row>
        <row r="4679">
          <cell r="B4679" t="str">
            <v>Polzela</v>
          </cell>
        </row>
        <row r="4680">
          <cell r="B4680" t="str">
            <v>Prebold</v>
          </cell>
        </row>
        <row r="4681">
          <cell r="B4681" t="str">
            <v>Prevalje</v>
          </cell>
        </row>
        <row r="4682">
          <cell r="B4682" t="str">
            <v>Razkrižje</v>
          </cell>
        </row>
        <row r="4683">
          <cell r="B4683" t="str">
            <v>Ribnica na Pohorju</v>
          </cell>
        </row>
        <row r="4684">
          <cell r="B4684" t="str">
            <v>Selnica ob Dravi</v>
          </cell>
        </row>
        <row r="4685">
          <cell r="B4685" t="str">
            <v>Sodražica</v>
          </cell>
        </row>
        <row r="4686">
          <cell r="B4686" t="str">
            <v>Solčava</v>
          </cell>
        </row>
        <row r="4687">
          <cell r="B4687" t="str">
            <v>Sveta Ana</v>
          </cell>
        </row>
        <row r="4688">
          <cell r="B4688" t="str">
            <v>Sveti Andraž v Slovenskih Goricah</v>
          </cell>
        </row>
        <row r="4689">
          <cell r="B4689" t="str">
            <v>Šempeter-Vrtojba</v>
          </cell>
        </row>
        <row r="4690">
          <cell r="B4690" t="str">
            <v>Tabor</v>
          </cell>
        </row>
        <row r="4691">
          <cell r="B4691" t="str">
            <v>Trnovska Vas</v>
          </cell>
        </row>
        <row r="4692">
          <cell r="B4692" t="str">
            <v>Trzin</v>
          </cell>
        </row>
        <row r="4693">
          <cell r="B4693" t="str">
            <v>Velika Polana</v>
          </cell>
        </row>
        <row r="4694">
          <cell r="B4694" t="str">
            <v>Veržej</v>
          </cell>
        </row>
        <row r="4695">
          <cell r="B4695" t="str">
            <v>Vransko</v>
          </cell>
        </row>
        <row r="4696">
          <cell r="B4696" t="str">
            <v>Žalec</v>
          </cell>
        </row>
        <row r="4697">
          <cell r="B4697" t="str">
            <v>Žetale</v>
          </cell>
        </row>
        <row r="4698">
          <cell r="B4698" t="str">
            <v>Žirovnica</v>
          </cell>
        </row>
        <row r="4699">
          <cell r="B4699" t="str">
            <v>Žužemberk</v>
          </cell>
        </row>
        <row r="4700">
          <cell r="B4700" t="str">
            <v>Šmartno pri Litiji</v>
          </cell>
        </row>
        <row r="4701">
          <cell r="B4701" t="str">
            <v>Apače</v>
          </cell>
        </row>
        <row r="4702">
          <cell r="B4702" t="str">
            <v>Cirkulane</v>
          </cell>
        </row>
        <row r="4703">
          <cell r="B4703" t="str">
            <v>Kosanjevica na Krki</v>
          </cell>
        </row>
        <row r="4704">
          <cell r="B4704" t="str">
            <v>Makole</v>
          </cell>
        </row>
        <row r="4705">
          <cell r="B4705" t="str">
            <v>Mokronog-Trebelno</v>
          </cell>
        </row>
        <row r="4706">
          <cell r="B4706" t="str">
            <v>Poljčane</v>
          </cell>
        </row>
        <row r="4707">
          <cell r="B4707" t="str">
            <v>Renče-Vogrsko</v>
          </cell>
        </row>
        <row r="4708">
          <cell r="B4708" t="str">
            <v>Središče ob Dravi</v>
          </cell>
        </row>
        <row r="4709">
          <cell r="B4709" t="str">
            <v>Straža</v>
          </cell>
        </row>
        <row r="4710">
          <cell r="B4710" t="str">
            <v>Sveta Trojica v Slovenskih Goricah</v>
          </cell>
        </row>
        <row r="4711">
          <cell r="B4711" t="str">
            <v>Sveti Tomaž</v>
          </cell>
        </row>
        <row r="4712">
          <cell r="B4712" t="str">
            <v>Šmarješke Toplice</v>
          </cell>
        </row>
        <row r="4713">
          <cell r="B4713" t="str">
            <v>Gorje</v>
          </cell>
        </row>
        <row r="4714">
          <cell r="B4714" t="str">
            <v>Log-Dragomer</v>
          </cell>
        </row>
        <row r="4715">
          <cell r="B4715" t="str">
            <v>Rečica ob Savinji</v>
          </cell>
        </row>
        <row r="4716">
          <cell r="B4716" t="str">
            <v>Sveti Jurij v Slovenskih Goricah</v>
          </cell>
        </row>
        <row r="4717">
          <cell r="B4717" t="str">
            <v>Šentrupert</v>
          </cell>
        </row>
        <row r="4718">
          <cell r="B4718" t="str">
            <v>Mirna</v>
          </cell>
        </row>
        <row r="4719">
          <cell r="B4719" t="str">
            <v>Ankaran</v>
          </cell>
        </row>
        <row r="4720">
          <cell r="B4720" t="str">
            <v>Banskobystrický kraj</v>
          </cell>
        </row>
        <row r="4721">
          <cell r="B4721" t="str">
            <v>Bratislavský kraj</v>
          </cell>
        </row>
        <row r="4722">
          <cell r="B4722" t="str">
            <v>Košický kraj</v>
          </cell>
        </row>
        <row r="4723">
          <cell r="B4723" t="str">
            <v>Nitriansky kraj</v>
          </cell>
        </row>
        <row r="4724">
          <cell r="B4724" t="str">
            <v>Prešovský kraj</v>
          </cell>
        </row>
        <row r="4725">
          <cell r="B4725" t="str">
            <v>Trnavský kraj</v>
          </cell>
        </row>
        <row r="4726">
          <cell r="B4726" t="str">
            <v>Trenčiansky kraj</v>
          </cell>
        </row>
        <row r="4727">
          <cell r="B4727" t="str">
            <v>Žilinský kraj</v>
          </cell>
        </row>
        <row r="4728">
          <cell r="B4728" t="str">
            <v>Western Area (Freetown)</v>
          </cell>
        </row>
        <row r="4729">
          <cell r="B4729" t="str">
            <v>North Western</v>
          </cell>
        </row>
        <row r="4730">
          <cell r="B4730" t="str">
            <v>Acquaviva</v>
          </cell>
        </row>
        <row r="4731">
          <cell r="B4731" t="str">
            <v>Chiesanuova</v>
          </cell>
        </row>
        <row r="4732">
          <cell r="B4732" t="str">
            <v>Domagnano</v>
          </cell>
        </row>
        <row r="4733">
          <cell r="B4733" t="str">
            <v>Faetano</v>
          </cell>
        </row>
        <row r="4734">
          <cell r="B4734" t="str">
            <v>Fiorentino</v>
          </cell>
        </row>
        <row r="4735">
          <cell r="B4735" t="str">
            <v>Borgo Maggiore</v>
          </cell>
        </row>
        <row r="4736">
          <cell r="B4736" t="str">
            <v>San Marino</v>
          </cell>
        </row>
        <row r="4737">
          <cell r="B4737" t="str">
            <v>Montegiardino</v>
          </cell>
        </row>
        <row r="4738">
          <cell r="B4738" t="str">
            <v>Serravalle</v>
          </cell>
        </row>
        <row r="4739">
          <cell r="B4739" t="str">
            <v>Diourbel</v>
          </cell>
        </row>
        <row r="4740">
          <cell r="B4740" t="str">
            <v>Dakar</v>
          </cell>
        </row>
        <row r="4741">
          <cell r="B4741" t="str">
            <v>Fatick</v>
          </cell>
        </row>
        <row r="4742">
          <cell r="B4742" t="str">
            <v>Kaffrine</v>
          </cell>
        </row>
        <row r="4743">
          <cell r="B4743" t="str">
            <v>Kolda</v>
          </cell>
        </row>
        <row r="4744">
          <cell r="B4744" t="str">
            <v>Kédougou</v>
          </cell>
        </row>
        <row r="4745">
          <cell r="B4745" t="str">
            <v>Kaolack</v>
          </cell>
        </row>
        <row r="4746">
          <cell r="B4746" t="str">
            <v>Louga</v>
          </cell>
        </row>
        <row r="4747">
          <cell r="B4747" t="str">
            <v>Matam</v>
          </cell>
        </row>
        <row r="4748">
          <cell r="B4748" t="str">
            <v>Sédhiou</v>
          </cell>
        </row>
        <row r="4749">
          <cell r="B4749" t="str">
            <v>Tambacounda</v>
          </cell>
        </row>
        <row r="4750">
          <cell r="B4750" t="str">
            <v>Thiès</v>
          </cell>
        </row>
        <row r="4751">
          <cell r="B4751" t="str">
            <v>Ziguinchor</v>
          </cell>
        </row>
        <row r="4752">
          <cell r="B4752" t="str">
            <v>Awdal</v>
          </cell>
        </row>
        <row r="4753">
          <cell r="B4753" t="str">
            <v>Bakool</v>
          </cell>
        </row>
        <row r="4754">
          <cell r="B4754" t="str">
            <v>Banaadir</v>
          </cell>
        </row>
        <row r="4755">
          <cell r="B4755" t="str">
            <v>Bay</v>
          </cell>
        </row>
        <row r="4756">
          <cell r="B4756" t="str">
            <v>Galguduud</v>
          </cell>
        </row>
        <row r="4757">
          <cell r="B4757" t="str">
            <v>Gedo</v>
          </cell>
        </row>
        <row r="4758">
          <cell r="B4758" t="str">
            <v>Hiiraan</v>
          </cell>
        </row>
        <row r="4759">
          <cell r="B4759" t="str">
            <v>Jubbada Dhexe</v>
          </cell>
        </row>
        <row r="4760">
          <cell r="B4760" t="str">
            <v>Jubbada Hoose</v>
          </cell>
        </row>
        <row r="4761">
          <cell r="B4761" t="str">
            <v>Mudug</v>
          </cell>
        </row>
        <row r="4762">
          <cell r="B4762" t="str">
            <v>Nugaal</v>
          </cell>
        </row>
        <row r="4763">
          <cell r="B4763" t="str">
            <v>Sanaag</v>
          </cell>
        </row>
        <row r="4764">
          <cell r="B4764" t="str">
            <v>Shabeellaha Dhexe</v>
          </cell>
        </row>
        <row r="4765">
          <cell r="B4765" t="str">
            <v>Shabeellaha Hoose</v>
          </cell>
        </row>
        <row r="4766">
          <cell r="B4766" t="str">
            <v>Sool</v>
          </cell>
        </row>
        <row r="4767">
          <cell r="B4767" t="str">
            <v>Togdheer</v>
          </cell>
        </row>
        <row r="4768">
          <cell r="B4768" t="str">
            <v>Woqooyi Galbeed</v>
          </cell>
        </row>
        <row r="4769">
          <cell r="B4769" t="str">
            <v>Brokopondo</v>
          </cell>
        </row>
        <row r="4770">
          <cell r="B4770" t="str">
            <v>Commewijne</v>
          </cell>
        </row>
        <row r="4771">
          <cell r="B4771" t="str">
            <v>Coronie</v>
          </cell>
        </row>
        <row r="4772">
          <cell r="B4772" t="str">
            <v>Marowijne</v>
          </cell>
        </row>
        <row r="4773">
          <cell r="B4773" t="str">
            <v>Nickerie</v>
          </cell>
        </row>
        <row r="4774">
          <cell r="B4774" t="str">
            <v>Paramaribo</v>
          </cell>
        </row>
        <row r="4775">
          <cell r="B4775" t="str">
            <v>Para</v>
          </cell>
        </row>
        <row r="4776">
          <cell r="B4776" t="str">
            <v>Saramacca</v>
          </cell>
        </row>
        <row r="4777">
          <cell r="B4777" t="str">
            <v>Sipaliwini</v>
          </cell>
        </row>
        <row r="4778">
          <cell r="B4778" t="str">
            <v>Wanica</v>
          </cell>
        </row>
        <row r="4779">
          <cell r="B4779" t="str">
            <v>Northern Bahr el Ghazal</v>
          </cell>
        </row>
        <row r="4780">
          <cell r="B4780" t="str">
            <v>Western Bahr el  Ghazal</v>
          </cell>
        </row>
        <row r="4781">
          <cell r="B4781" t="str">
            <v>Central Equatoria</v>
          </cell>
        </row>
        <row r="4782">
          <cell r="B4782" t="str">
            <v>Eastern Equatoria</v>
          </cell>
        </row>
        <row r="4783">
          <cell r="B4783" t="str">
            <v>Western Equatoria</v>
          </cell>
        </row>
        <row r="4784">
          <cell r="B4784" t="str">
            <v>Jonglei</v>
          </cell>
        </row>
        <row r="4785">
          <cell r="B4785" t="str">
            <v>Lakes</v>
          </cell>
        </row>
        <row r="4786">
          <cell r="B4786" t="str">
            <v>Upper Nile</v>
          </cell>
        </row>
        <row r="4787">
          <cell r="B4787" t="str">
            <v>Unity</v>
          </cell>
        </row>
        <row r="4788">
          <cell r="B4788" t="str">
            <v>Warrap</v>
          </cell>
        </row>
        <row r="4789">
          <cell r="B4789" t="str">
            <v>Príncipe</v>
          </cell>
        </row>
        <row r="4790">
          <cell r="B4790" t="str">
            <v>São Tomé</v>
          </cell>
        </row>
        <row r="4791">
          <cell r="B4791" t="str">
            <v>Ahuachapán</v>
          </cell>
        </row>
        <row r="4792">
          <cell r="B4792" t="str">
            <v>Cabañas</v>
          </cell>
        </row>
        <row r="4793">
          <cell r="B4793" t="str">
            <v>Chalatenango</v>
          </cell>
        </row>
        <row r="4794">
          <cell r="B4794" t="str">
            <v>Cuscatlán</v>
          </cell>
        </row>
        <row r="4795">
          <cell r="B4795" t="str">
            <v>Morazán</v>
          </cell>
        </row>
        <row r="4796">
          <cell r="B4796" t="str">
            <v>Santa Ana</v>
          </cell>
        </row>
        <row r="4797">
          <cell r="B4797" t="str">
            <v>San Miguel</v>
          </cell>
        </row>
        <row r="4798">
          <cell r="B4798" t="str">
            <v>Sonsonate</v>
          </cell>
        </row>
        <row r="4799">
          <cell r="B4799" t="str">
            <v>San Vicente</v>
          </cell>
        </row>
        <row r="4800">
          <cell r="B4800" t="str">
            <v>La Unión</v>
          </cell>
        </row>
        <row r="4801">
          <cell r="B4801" t="str">
            <v>Usulután</v>
          </cell>
        </row>
        <row r="4802">
          <cell r="B4802" t="str">
            <v>Dimashq</v>
          </cell>
        </row>
        <row r="4803">
          <cell r="B4803" t="str">
            <v>Dar'ā</v>
          </cell>
        </row>
        <row r="4804">
          <cell r="B4804" t="str">
            <v>Dayr az Zawr</v>
          </cell>
        </row>
        <row r="4805">
          <cell r="B4805" t="str">
            <v>Al Ḩasakah</v>
          </cell>
        </row>
        <row r="4806">
          <cell r="B4806" t="str">
            <v>Ḩimş</v>
          </cell>
        </row>
        <row r="4807">
          <cell r="B4807" t="str">
            <v>Ḩalab</v>
          </cell>
        </row>
        <row r="4808">
          <cell r="B4808" t="str">
            <v>Ḩamāh</v>
          </cell>
        </row>
        <row r="4809">
          <cell r="B4809" t="str">
            <v>Idlib</v>
          </cell>
        </row>
        <row r="4810">
          <cell r="B4810" t="str">
            <v>Al Lādhiqīyah</v>
          </cell>
        </row>
        <row r="4811">
          <cell r="B4811" t="str">
            <v>Al Qunayţirah</v>
          </cell>
        </row>
        <row r="4812">
          <cell r="B4812" t="str">
            <v>Ar Raqqah</v>
          </cell>
        </row>
        <row r="4813">
          <cell r="B4813" t="str">
            <v>Rīf Dimashq</v>
          </cell>
        </row>
        <row r="4814">
          <cell r="B4814" t="str">
            <v>As Suwaydā'</v>
          </cell>
        </row>
        <row r="4815">
          <cell r="B4815" t="str">
            <v>Ţarţūs</v>
          </cell>
        </row>
        <row r="4816">
          <cell r="B4816" t="str">
            <v>Hhohho</v>
          </cell>
        </row>
        <row r="4817">
          <cell r="B4817" t="str">
            <v>Lubombo</v>
          </cell>
        </row>
        <row r="4818">
          <cell r="B4818" t="str">
            <v>Manzini</v>
          </cell>
        </row>
        <row r="4819">
          <cell r="B4819" t="str">
            <v>Shiselweni</v>
          </cell>
        </row>
        <row r="4820">
          <cell r="B4820" t="str">
            <v>Al Baţḩah</v>
          </cell>
        </row>
        <row r="4821">
          <cell r="B4821" t="str">
            <v>Batha</v>
          </cell>
        </row>
        <row r="4822">
          <cell r="B4822" t="str">
            <v>Baḩr al Ghazāl</v>
          </cell>
        </row>
        <row r="4823">
          <cell r="B4823" t="str">
            <v>Bahr el Ghazal</v>
          </cell>
        </row>
        <row r="4824">
          <cell r="B4824" t="str">
            <v>Būrkū</v>
          </cell>
        </row>
        <row r="4825">
          <cell r="B4825" t="str">
            <v>Borkou</v>
          </cell>
        </row>
        <row r="4826">
          <cell r="B4826" t="str">
            <v>Shārī Bāqirmī</v>
          </cell>
        </row>
        <row r="4827">
          <cell r="B4827" t="str">
            <v>Chari-Baguirmi</v>
          </cell>
        </row>
        <row r="4828">
          <cell r="B4828" t="str">
            <v>Ennedi-Est</v>
          </cell>
        </row>
        <row r="4829">
          <cell r="B4829" t="str">
            <v>Ennedi-Ouest</v>
          </cell>
        </row>
        <row r="4830">
          <cell r="B4830" t="str">
            <v>Qīrā</v>
          </cell>
        </row>
        <row r="4831">
          <cell r="B4831" t="str">
            <v>Guéra</v>
          </cell>
        </row>
        <row r="4832">
          <cell r="B4832" t="str">
            <v>Ḩajjar Lamīs</v>
          </cell>
        </row>
        <row r="4833">
          <cell r="B4833" t="str">
            <v>Hadjer Lamis</v>
          </cell>
        </row>
        <row r="4834">
          <cell r="B4834" t="str">
            <v>Kānim</v>
          </cell>
        </row>
        <row r="4835">
          <cell r="B4835" t="str">
            <v>Kanem</v>
          </cell>
        </row>
        <row r="4836">
          <cell r="B4836" t="str">
            <v>Lac</v>
          </cell>
        </row>
        <row r="4837">
          <cell r="B4837" t="str">
            <v>Lūqūn al Gharbī</v>
          </cell>
        </row>
        <row r="4838">
          <cell r="B4838" t="str">
            <v>Logone-Occidental</v>
          </cell>
        </row>
        <row r="4839">
          <cell r="B4839" t="str">
            <v>Lūqūn ash Sharqī</v>
          </cell>
        </row>
        <row r="4840">
          <cell r="B4840" t="str">
            <v>Logone-Oriental</v>
          </cell>
        </row>
        <row r="4841">
          <cell r="B4841" t="str">
            <v>Māndūl</v>
          </cell>
        </row>
        <row r="4842">
          <cell r="B4842" t="str">
            <v>Mandoul</v>
          </cell>
        </row>
        <row r="4843">
          <cell r="B4843" t="str">
            <v>Shārī al Awsaţ</v>
          </cell>
        </row>
        <row r="4844">
          <cell r="B4844" t="str">
            <v>Moyen-Chari</v>
          </cell>
        </row>
        <row r="4845">
          <cell r="B4845" t="str">
            <v>Māyū Kībbī ash Sharqī</v>
          </cell>
        </row>
        <row r="4846">
          <cell r="B4846" t="str">
            <v>Mayo-Kebbi-Est</v>
          </cell>
        </row>
        <row r="4847">
          <cell r="B4847" t="str">
            <v>Māyū Kībbī al Gharbī</v>
          </cell>
        </row>
        <row r="4848">
          <cell r="B4848" t="str">
            <v>Mayo-Kebbi-Ouest</v>
          </cell>
        </row>
        <row r="4849">
          <cell r="B4849" t="str">
            <v>Madīnat Injamīnā</v>
          </cell>
        </row>
        <row r="4850">
          <cell r="B4850" t="str">
            <v>Ville de Ndjamena</v>
          </cell>
        </row>
        <row r="4851">
          <cell r="B4851" t="str">
            <v>Waddāy</v>
          </cell>
        </row>
        <row r="4852">
          <cell r="B4852" t="str">
            <v>Ouaddaï</v>
          </cell>
        </row>
        <row r="4853">
          <cell r="B4853" t="str">
            <v>Salāmāt</v>
          </cell>
        </row>
        <row r="4854">
          <cell r="B4854" t="str">
            <v>Salamat</v>
          </cell>
        </row>
        <row r="4855">
          <cell r="B4855" t="str">
            <v>Sīlā</v>
          </cell>
        </row>
        <row r="4856">
          <cell r="B4856" t="str">
            <v>Sila</v>
          </cell>
        </row>
        <row r="4857">
          <cell r="B4857" t="str">
            <v>Tānjilī</v>
          </cell>
        </row>
        <row r="4858">
          <cell r="B4858" t="str">
            <v>Tandjilé</v>
          </cell>
        </row>
        <row r="4859">
          <cell r="B4859" t="str">
            <v>Tibastī</v>
          </cell>
        </row>
        <row r="4860">
          <cell r="B4860" t="str">
            <v>Tibesti</v>
          </cell>
        </row>
        <row r="4861">
          <cell r="B4861" t="str">
            <v>Wādī Fīrā</v>
          </cell>
        </row>
        <row r="4862">
          <cell r="B4862" t="str">
            <v>Wadi Fira</v>
          </cell>
        </row>
        <row r="4863">
          <cell r="B4863" t="str">
            <v>Centrale</v>
          </cell>
        </row>
        <row r="4864">
          <cell r="B4864" t="str">
            <v>Kara</v>
          </cell>
        </row>
        <row r="4865">
          <cell r="B4865" t="str">
            <v>Maritime (Région)</v>
          </cell>
        </row>
        <row r="4866">
          <cell r="B4866" t="str">
            <v>Krung Thep Maha Nakhon</v>
          </cell>
        </row>
        <row r="4867">
          <cell r="B4867" t="str">
            <v>Samut Prakan</v>
          </cell>
        </row>
        <row r="4868">
          <cell r="B4868" t="str">
            <v>Nonthaburi</v>
          </cell>
        </row>
        <row r="4869">
          <cell r="B4869" t="str">
            <v>Pathum Thani</v>
          </cell>
        </row>
        <row r="4870">
          <cell r="B4870" t="str">
            <v>Phra Nakhon Si Ayutthaya</v>
          </cell>
        </row>
        <row r="4871">
          <cell r="B4871" t="str">
            <v>Ang Thong</v>
          </cell>
        </row>
        <row r="4872">
          <cell r="B4872" t="str">
            <v>Lop Buri</v>
          </cell>
        </row>
        <row r="4873">
          <cell r="B4873" t="str">
            <v>Sing Buri</v>
          </cell>
        </row>
        <row r="4874">
          <cell r="B4874" t="str">
            <v>Chai Nat</v>
          </cell>
        </row>
        <row r="4875">
          <cell r="B4875" t="str">
            <v>Saraburi</v>
          </cell>
        </row>
        <row r="4876">
          <cell r="B4876" t="str">
            <v>Chon Buri</v>
          </cell>
        </row>
        <row r="4877">
          <cell r="B4877" t="str">
            <v>Rayong</v>
          </cell>
        </row>
        <row r="4878">
          <cell r="B4878" t="str">
            <v>Chanthaburi</v>
          </cell>
        </row>
        <row r="4879">
          <cell r="B4879" t="str">
            <v>Trat</v>
          </cell>
        </row>
        <row r="4880">
          <cell r="B4880" t="str">
            <v>Chachoengsao</v>
          </cell>
        </row>
        <row r="4881">
          <cell r="B4881" t="str">
            <v>Prachin Buri</v>
          </cell>
        </row>
        <row r="4882">
          <cell r="B4882" t="str">
            <v>Nakhon Nayok</v>
          </cell>
        </row>
        <row r="4883">
          <cell r="B4883" t="str">
            <v>Sa Kaeo</v>
          </cell>
        </row>
        <row r="4884">
          <cell r="B4884" t="str">
            <v>Nakhon Ratchasima</v>
          </cell>
        </row>
        <row r="4885">
          <cell r="B4885" t="str">
            <v>Buri Ram</v>
          </cell>
        </row>
        <row r="4886">
          <cell r="B4886" t="str">
            <v>Surin</v>
          </cell>
        </row>
        <row r="4887">
          <cell r="B4887" t="str">
            <v>Si Sa Ket</v>
          </cell>
        </row>
        <row r="4888">
          <cell r="B4888" t="str">
            <v>Ubon Ratchathani</v>
          </cell>
        </row>
        <row r="4889">
          <cell r="B4889" t="str">
            <v>Yasothon</v>
          </cell>
        </row>
        <row r="4890">
          <cell r="B4890" t="str">
            <v>Chaiyaphum</v>
          </cell>
        </row>
        <row r="4891">
          <cell r="B4891" t="str">
            <v>Amnat Charoen</v>
          </cell>
        </row>
        <row r="4892">
          <cell r="B4892" t="str">
            <v>Bueng Kan</v>
          </cell>
        </row>
        <row r="4893">
          <cell r="B4893" t="str">
            <v>Nong Bua Lam Phu</v>
          </cell>
        </row>
        <row r="4894">
          <cell r="B4894" t="str">
            <v>Khon Kaen</v>
          </cell>
        </row>
        <row r="4895">
          <cell r="B4895" t="str">
            <v>Udon Thani</v>
          </cell>
        </row>
        <row r="4896">
          <cell r="B4896" t="str">
            <v>Loei</v>
          </cell>
        </row>
        <row r="4897">
          <cell r="B4897" t="str">
            <v>Nong Khai</v>
          </cell>
        </row>
        <row r="4898">
          <cell r="B4898" t="str">
            <v>Maha Sarakham</v>
          </cell>
        </row>
        <row r="4899">
          <cell r="B4899" t="str">
            <v>Roi Et</v>
          </cell>
        </row>
        <row r="4900">
          <cell r="B4900" t="str">
            <v>Kalasin</v>
          </cell>
        </row>
        <row r="4901">
          <cell r="B4901" t="str">
            <v>Sakon Nakhon</v>
          </cell>
        </row>
        <row r="4902">
          <cell r="B4902" t="str">
            <v>Nakhon Phanom</v>
          </cell>
        </row>
        <row r="4903">
          <cell r="B4903" t="str">
            <v>Mukdahan</v>
          </cell>
        </row>
        <row r="4904">
          <cell r="B4904" t="str">
            <v>Chiang Mai</v>
          </cell>
        </row>
        <row r="4905">
          <cell r="B4905" t="str">
            <v>Lamphun</v>
          </cell>
        </row>
        <row r="4906">
          <cell r="B4906" t="str">
            <v>Lampang</v>
          </cell>
        </row>
        <row r="4907">
          <cell r="B4907" t="str">
            <v>Uttaradit</v>
          </cell>
        </row>
        <row r="4908">
          <cell r="B4908" t="str">
            <v>Phrae</v>
          </cell>
        </row>
        <row r="4909">
          <cell r="B4909" t="str">
            <v>Nan</v>
          </cell>
        </row>
        <row r="4910">
          <cell r="B4910" t="str">
            <v>Phayao</v>
          </cell>
        </row>
        <row r="4911">
          <cell r="B4911" t="str">
            <v>Chiang Rai</v>
          </cell>
        </row>
        <row r="4912">
          <cell r="B4912" t="str">
            <v>Mae Hong Son</v>
          </cell>
        </row>
        <row r="4913">
          <cell r="B4913" t="str">
            <v>Nakhon Sawan</v>
          </cell>
        </row>
        <row r="4914">
          <cell r="B4914" t="str">
            <v>Uthai Thani</v>
          </cell>
        </row>
        <row r="4915">
          <cell r="B4915" t="str">
            <v>Kamphaeng Phet</v>
          </cell>
        </row>
        <row r="4916">
          <cell r="B4916" t="str">
            <v>Tak</v>
          </cell>
        </row>
        <row r="4917">
          <cell r="B4917" t="str">
            <v>Sukhothai</v>
          </cell>
        </row>
        <row r="4918">
          <cell r="B4918" t="str">
            <v>Phitsanulok</v>
          </cell>
        </row>
        <row r="4919">
          <cell r="B4919" t="str">
            <v>Phichit</v>
          </cell>
        </row>
        <row r="4920">
          <cell r="B4920" t="str">
            <v>Phetchabun</v>
          </cell>
        </row>
        <row r="4921">
          <cell r="B4921" t="str">
            <v>Ratchaburi</v>
          </cell>
        </row>
        <row r="4922">
          <cell r="B4922" t="str">
            <v>Kanchanaburi</v>
          </cell>
        </row>
        <row r="4923">
          <cell r="B4923" t="str">
            <v>Suphan Buri</v>
          </cell>
        </row>
        <row r="4924">
          <cell r="B4924" t="str">
            <v>Nakhon Pathom</v>
          </cell>
        </row>
        <row r="4925">
          <cell r="B4925" t="str">
            <v>Samut Sakhon</v>
          </cell>
        </row>
        <row r="4926">
          <cell r="B4926" t="str">
            <v>Samut Songkhram</v>
          </cell>
        </row>
        <row r="4927">
          <cell r="B4927" t="str">
            <v>Phetchaburi</v>
          </cell>
        </row>
        <row r="4928">
          <cell r="B4928" t="str">
            <v>Prachuap Khiri Khan</v>
          </cell>
        </row>
        <row r="4929">
          <cell r="B4929" t="str">
            <v>Nakhon Si Thammarat</v>
          </cell>
        </row>
        <row r="4930">
          <cell r="B4930" t="str">
            <v>Krabi</v>
          </cell>
        </row>
        <row r="4931">
          <cell r="B4931" t="str">
            <v>Phangnga</v>
          </cell>
        </row>
        <row r="4932">
          <cell r="B4932" t="str">
            <v>Phuket</v>
          </cell>
        </row>
        <row r="4933">
          <cell r="B4933" t="str">
            <v>Surat Thani</v>
          </cell>
        </row>
        <row r="4934">
          <cell r="B4934" t="str">
            <v>Ranong</v>
          </cell>
        </row>
        <row r="4935">
          <cell r="B4935" t="str">
            <v>Chumphon</v>
          </cell>
        </row>
        <row r="4936">
          <cell r="B4936" t="str">
            <v>Songkhla</v>
          </cell>
        </row>
        <row r="4937">
          <cell r="B4937" t="str">
            <v>Satun</v>
          </cell>
        </row>
        <row r="4938">
          <cell r="B4938" t="str">
            <v>Trang</v>
          </cell>
        </row>
        <row r="4939">
          <cell r="B4939" t="str">
            <v>Phatthalung</v>
          </cell>
        </row>
        <row r="4940">
          <cell r="B4940" t="str">
            <v>Pattani</v>
          </cell>
        </row>
        <row r="4941">
          <cell r="B4941" t="str">
            <v>Yala</v>
          </cell>
        </row>
        <row r="4942">
          <cell r="B4942" t="str">
            <v>Narathiwat</v>
          </cell>
        </row>
        <row r="4943">
          <cell r="B4943" t="str">
            <v>Phatthaya</v>
          </cell>
        </row>
        <row r="4944">
          <cell r="B4944" t="str">
            <v>Khatlon</v>
          </cell>
        </row>
        <row r="4945">
          <cell r="B4945" t="str">
            <v>Sughd</v>
          </cell>
        </row>
        <row r="4946">
          <cell r="B4946" t="str">
            <v>Kŭhistoni Badakhshon</v>
          </cell>
        </row>
        <row r="4947">
          <cell r="B4947" t="str">
            <v>Dushanbe</v>
          </cell>
        </row>
        <row r="4948">
          <cell r="B4948" t="str">
            <v>nohiyahoi tobei jumhurí</v>
          </cell>
        </row>
        <row r="4949">
          <cell r="B4949" t="str">
            <v>Aileu</v>
          </cell>
        </row>
        <row r="4950">
          <cell r="B4950" t="str">
            <v>Ainaro</v>
          </cell>
        </row>
        <row r="4951">
          <cell r="B4951" t="str">
            <v>Ainaru</v>
          </cell>
        </row>
        <row r="4952">
          <cell r="B4952" t="str">
            <v>Baucau</v>
          </cell>
        </row>
        <row r="4953">
          <cell r="B4953" t="str">
            <v>Baukau</v>
          </cell>
        </row>
        <row r="4954">
          <cell r="B4954" t="str">
            <v>Bobonaro</v>
          </cell>
        </row>
        <row r="4955">
          <cell r="B4955" t="str">
            <v>Bobonaru</v>
          </cell>
        </row>
        <row r="4956">
          <cell r="B4956" t="str">
            <v>Cova Lima</v>
          </cell>
        </row>
        <row r="4957">
          <cell r="B4957" t="str">
            <v>Kovalima</v>
          </cell>
        </row>
        <row r="4958">
          <cell r="B4958" t="str">
            <v>Díli</v>
          </cell>
        </row>
        <row r="4959">
          <cell r="B4959" t="str">
            <v>Ermera</v>
          </cell>
        </row>
        <row r="4960">
          <cell r="B4960" t="str">
            <v>Lautém</v>
          </cell>
        </row>
        <row r="4961">
          <cell r="B4961" t="str">
            <v>Lautein</v>
          </cell>
        </row>
        <row r="4962">
          <cell r="B4962" t="str">
            <v>Liquiça</v>
          </cell>
        </row>
        <row r="4963">
          <cell r="B4963" t="str">
            <v>Likisá</v>
          </cell>
        </row>
        <row r="4964">
          <cell r="B4964" t="str">
            <v>Manufahi</v>
          </cell>
        </row>
        <row r="4965">
          <cell r="B4965" t="str">
            <v>Manatuto</v>
          </cell>
        </row>
        <row r="4966">
          <cell r="B4966" t="str">
            <v>Manatutu</v>
          </cell>
        </row>
        <row r="4967">
          <cell r="B4967" t="str">
            <v>Viqueque</v>
          </cell>
        </row>
        <row r="4968">
          <cell r="B4968" t="str">
            <v>Vikeke</v>
          </cell>
        </row>
        <row r="4969">
          <cell r="B4969" t="str">
            <v>Oé-Cusse Ambeno</v>
          </cell>
        </row>
        <row r="4970">
          <cell r="B4970" t="str">
            <v>Oekusi-Ambenu</v>
          </cell>
        </row>
        <row r="4971">
          <cell r="B4971" t="str">
            <v>Aşgabat</v>
          </cell>
        </row>
        <row r="4972">
          <cell r="B4972" t="str">
            <v>Ahal</v>
          </cell>
        </row>
        <row r="4973">
          <cell r="B4973" t="str">
            <v>Balkan</v>
          </cell>
        </row>
        <row r="4974">
          <cell r="B4974" t="str">
            <v>Daşoguz</v>
          </cell>
        </row>
        <row r="4975">
          <cell r="B4975" t="str">
            <v>Lebap</v>
          </cell>
        </row>
        <row r="4976">
          <cell r="B4976" t="str">
            <v>Mary</v>
          </cell>
        </row>
        <row r="4977">
          <cell r="B4977" t="str">
            <v>Tunis</v>
          </cell>
        </row>
        <row r="4978">
          <cell r="B4978" t="str">
            <v>L'Ariana</v>
          </cell>
        </row>
        <row r="4979">
          <cell r="B4979" t="str">
            <v>Ben Arous</v>
          </cell>
        </row>
        <row r="4980">
          <cell r="B4980" t="str">
            <v>La Manouba</v>
          </cell>
        </row>
        <row r="4981">
          <cell r="B4981" t="str">
            <v>Nabeul</v>
          </cell>
        </row>
        <row r="4982">
          <cell r="B4982" t="str">
            <v>Zaghouan</v>
          </cell>
        </row>
        <row r="4983">
          <cell r="B4983" t="str">
            <v>Bizerte</v>
          </cell>
        </row>
        <row r="4984">
          <cell r="B4984" t="str">
            <v>Béja</v>
          </cell>
        </row>
        <row r="4985">
          <cell r="B4985" t="str">
            <v>Jendouba</v>
          </cell>
        </row>
        <row r="4986">
          <cell r="B4986" t="str">
            <v>Le Kef</v>
          </cell>
        </row>
        <row r="4987">
          <cell r="B4987" t="str">
            <v>Siliana</v>
          </cell>
        </row>
        <row r="4988">
          <cell r="B4988" t="str">
            <v>Kairouan</v>
          </cell>
        </row>
        <row r="4989">
          <cell r="B4989" t="str">
            <v>Kasserine</v>
          </cell>
        </row>
        <row r="4990">
          <cell r="B4990" t="str">
            <v>Sidi Bouzid</v>
          </cell>
        </row>
        <row r="4991">
          <cell r="B4991" t="str">
            <v>Sousse</v>
          </cell>
        </row>
        <row r="4992">
          <cell r="B4992" t="str">
            <v>Monastir</v>
          </cell>
        </row>
        <row r="4993">
          <cell r="B4993" t="str">
            <v>Mahdia</v>
          </cell>
        </row>
        <row r="4994">
          <cell r="B4994" t="str">
            <v>Sfax</v>
          </cell>
        </row>
        <row r="4995">
          <cell r="B4995" t="str">
            <v>Gafsa</v>
          </cell>
        </row>
        <row r="4996">
          <cell r="B4996" t="str">
            <v>Tozeur</v>
          </cell>
        </row>
        <row r="4997">
          <cell r="B4997" t="str">
            <v>Kébili</v>
          </cell>
        </row>
        <row r="4998">
          <cell r="B4998" t="str">
            <v>Gabès</v>
          </cell>
        </row>
        <row r="4999">
          <cell r="B4999" t="str">
            <v>Médenine</v>
          </cell>
        </row>
        <row r="5000">
          <cell r="B5000" t="str">
            <v>Tataouine</v>
          </cell>
        </row>
        <row r="5001">
          <cell r="B5001" t="str">
            <v>'Eua</v>
          </cell>
        </row>
        <row r="5002">
          <cell r="B5002" t="str">
            <v>Ha'apai</v>
          </cell>
        </row>
        <row r="5003">
          <cell r="B5003" t="str">
            <v>Niuas</v>
          </cell>
        </row>
        <row r="5004">
          <cell r="B5004" t="str">
            <v>Tongatapu</v>
          </cell>
        </row>
        <row r="5005">
          <cell r="B5005" t="str">
            <v>Vava'u</v>
          </cell>
        </row>
        <row r="5006">
          <cell r="B5006" t="str">
            <v>Adana</v>
          </cell>
        </row>
        <row r="5007">
          <cell r="B5007" t="str">
            <v>Adıyaman</v>
          </cell>
        </row>
        <row r="5008">
          <cell r="B5008" t="str">
            <v>Afyonkarahisar</v>
          </cell>
        </row>
        <row r="5009">
          <cell r="B5009" t="str">
            <v>Ağrı</v>
          </cell>
        </row>
        <row r="5010">
          <cell r="B5010" t="str">
            <v>Amasya</v>
          </cell>
        </row>
        <row r="5011">
          <cell r="B5011" t="str">
            <v>Ankara</v>
          </cell>
        </row>
        <row r="5012">
          <cell r="B5012" t="str">
            <v>Antalya</v>
          </cell>
        </row>
        <row r="5013">
          <cell r="B5013" t="str">
            <v>Artvin</v>
          </cell>
        </row>
        <row r="5014">
          <cell r="B5014" t="str">
            <v>Aydın</v>
          </cell>
        </row>
        <row r="5015">
          <cell r="B5015" t="str">
            <v>Balıkesir</v>
          </cell>
        </row>
        <row r="5016">
          <cell r="B5016" t="str">
            <v>Bilecik</v>
          </cell>
        </row>
        <row r="5017">
          <cell r="B5017" t="str">
            <v>Bingöl</v>
          </cell>
        </row>
        <row r="5018">
          <cell r="B5018" t="str">
            <v>Bitlis</v>
          </cell>
        </row>
        <row r="5019">
          <cell r="B5019" t="str">
            <v>Bolu</v>
          </cell>
        </row>
        <row r="5020">
          <cell r="B5020" t="str">
            <v>Burdur</v>
          </cell>
        </row>
        <row r="5021">
          <cell r="B5021" t="str">
            <v>Bursa</v>
          </cell>
        </row>
        <row r="5022">
          <cell r="B5022" t="str">
            <v>Çanakkale</v>
          </cell>
        </row>
        <row r="5023">
          <cell r="B5023" t="str">
            <v>Çankırı</v>
          </cell>
        </row>
        <row r="5024">
          <cell r="B5024" t="str">
            <v>Çorum</v>
          </cell>
        </row>
        <row r="5025">
          <cell r="B5025" t="str">
            <v>Denizli</v>
          </cell>
        </row>
        <row r="5026">
          <cell r="B5026" t="str">
            <v>Diyarbakır</v>
          </cell>
        </row>
        <row r="5027">
          <cell r="B5027" t="str">
            <v>Edirne</v>
          </cell>
        </row>
        <row r="5028">
          <cell r="B5028" t="str">
            <v>Elazığ</v>
          </cell>
        </row>
        <row r="5029">
          <cell r="B5029" t="str">
            <v>Erzincan</v>
          </cell>
        </row>
        <row r="5030">
          <cell r="B5030" t="str">
            <v>Erzurum</v>
          </cell>
        </row>
        <row r="5031">
          <cell r="B5031" t="str">
            <v>Eskişehir</v>
          </cell>
        </row>
        <row r="5032">
          <cell r="B5032" t="str">
            <v>Gaziantep</v>
          </cell>
        </row>
        <row r="5033">
          <cell r="B5033" t="str">
            <v>Giresun</v>
          </cell>
        </row>
        <row r="5034">
          <cell r="B5034" t="str">
            <v>Gümüşhane</v>
          </cell>
        </row>
        <row r="5035">
          <cell r="B5035" t="str">
            <v>Hakkâri</v>
          </cell>
        </row>
        <row r="5036">
          <cell r="B5036" t="str">
            <v>Hatay</v>
          </cell>
        </row>
        <row r="5037">
          <cell r="B5037" t="str">
            <v>Isparta</v>
          </cell>
        </row>
        <row r="5038">
          <cell r="B5038" t="str">
            <v>Mersin</v>
          </cell>
        </row>
        <row r="5039">
          <cell r="B5039" t="str">
            <v>İstanbul</v>
          </cell>
        </row>
        <row r="5040">
          <cell r="B5040" t="str">
            <v>İzmir</v>
          </cell>
        </row>
        <row r="5041">
          <cell r="B5041" t="str">
            <v>Kars</v>
          </cell>
        </row>
        <row r="5042">
          <cell r="B5042" t="str">
            <v>Kastamonu</v>
          </cell>
        </row>
        <row r="5043">
          <cell r="B5043" t="str">
            <v>Kayseri</v>
          </cell>
        </row>
        <row r="5044">
          <cell r="B5044" t="str">
            <v>Kırklareli</v>
          </cell>
        </row>
        <row r="5045">
          <cell r="B5045" t="str">
            <v>Kırşehir</v>
          </cell>
        </row>
        <row r="5046">
          <cell r="B5046" t="str">
            <v>Kocaeli</v>
          </cell>
        </row>
        <row r="5047">
          <cell r="B5047" t="str">
            <v>Konya</v>
          </cell>
        </row>
        <row r="5048">
          <cell r="B5048" t="str">
            <v>Kütahya</v>
          </cell>
        </row>
        <row r="5049">
          <cell r="B5049" t="str">
            <v>Malatya</v>
          </cell>
        </row>
        <row r="5050">
          <cell r="B5050" t="str">
            <v>Manisa</v>
          </cell>
        </row>
        <row r="5051">
          <cell r="B5051" t="str">
            <v>Kahramanmaraş</v>
          </cell>
        </row>
        <row r="5052">
          <cell r="B5052" t="str">
            <v>Mardin</v>
          </cell>
        </row>
        <row r="5053">
          <cell r="B5053" t="str">
            <v>Muğla</v>
          </cell>
        </row>
        <row r="5054">
          <cell r="B5054" t="str">
            <v>Muş</v>
          </cell>
        </row>
        <row r="5055">
          <cell r="B5055" t="str">
            <v>Nevşehir</v>
          </cell>
        </row>
        <row r="5056">
          <cell r="B5056" t="str">
            <v>Niğde</v>
          </cell>
        </row>
        <row r="5057">
          <cell r="B5057" t="str">
            <v>Ordu</v>
          </cell>
        </row>
        <row r="5058">
          <cell r="B5058" t="str">
            <v>Rize</v>
          </cell>
        </row>
        <row r="5059">
          <cell r="B5059" t="str">
            <v>Sakarya</v>
          </cell>
        </row>
        <row r="5060">
          <cell r="B5060" t="str">
            <v>Samsun</v>
          </cell>
        </row>
        <row r="5061">
          <cell r="B5061" t="str">
            <v>Siirt</v>
          </cell>
        </row>
        <row r="5062">
          <cell r="B5062" t="str">
            <v>Sinop</v>
          </cell>
        </row>
        <row r="5063">
          <cell r="B5063" t="str">
            <v>Sivas</v>
          </cell>
        </row>
        <row r="5064">
          <cell r="B5064" t="str">
            <v>Tekirdağ</v>
          </cell>
        </row>
        <row r="5065">
          <cell r="B5065" t="str">
            <v>Tokat</v>
          </cell>
        </row>
        <row r="5066">
          <cell r="B5066" t="str">
            <v>Trabzon</v>
          </cell>
        </row>
        <row r="5067">
          <cell r="B5067" t="str">
            <v>Tunceli</v>
          </cell>
        </row>
        <row r="5068">
          <cell r="B5068" t="str">
            <v>Şanlıurfa</v>
          </cell>
        </row>
        <row r="5069">
          <cell r="B5069" t="str">
            <v>Uşak</v>
          </cell>
        </row>
        <row r="5070">
          <cell r="B5070" t="str">
            <v>Van</v>
          </cell>
        </row>
        <row r="5071">
          <cell r="B5071" t="str">
            <v>Yozgat</v>
          </cell>
        </row>
        <row r="5072">
          <cell r="B5072" t="str">
            <v>Zonguldak</v>
          </cell>
        </row>
        <row r="5073">
          <cell r="B5073" t="str">
            <v>Aksaray</v>
          </cell>
        </row>
        <row r="5074">
          <cell r="B5074" t="str">
            <v>Bayburt</v>
          </cell>
        </row>
        <row r="5075">
          <cell r="B5075" t="str">
            <v>Karaman</v>
          </cell>
        </row>
        <row r="5076">
          <cell r="B5076" t="str">
            <v>Kırıkkale</v>
          </cell>
        </row>
        <row r="5077">
          <cell r="B5077" t="str">
            <v>Batman</v>
          </cell>
        </row>
        <row r="5078">
          <cell r="B5078" t="str">
            <v>Şırnak</v>
          </cell>
        </row>
        <row r="5079">
          <cell r="B5079" t="str">
            <v>Bartın</v>
          </cell>
        </row>
        <row r="5080">
          <cell r="B5080" t="str">
            <v>Ardahan</v>
          </cell>
        </row>
        <row r="5081">
          <cell r="B5081" t="str">
            <v>Iğdır</v>
          </cell>
        </row>
        <row r="5082">
          <cell r="B5082" t="str">
            <v>Yalova</v>
          </cell>
        </row>
        <row r="5083">
          <cell r="B5083" t="str">
            <v>Karabük</v>
          </cell>
        </row>
        <row r="5084">
          <cell r="B5084" t="str">
            <v>Kilis</v>
          </cell>
        </row>
        <row r="5085">
          <cell r="B5085" t="str">
            <v>Osmaniye</v>
          </cell>
        </row>
        <row r="5086">
          <cell r="B5086" t="str">
            <v>Düzce</v>
          </cell>
        </row>
        <row r="5087">
          <cell r="B5087" t="str">
            <v>Arima</v>
          </cell>
        </row>
        <row r="5088">
          <cell r="B5088" t="str">
            <v>Chaguanas</v>
          </cell>
        </row>
        <row r="5089">
          <cell r="B5089" t="str">
            <v>Port of Spain</v>
          </cell>
        </row>
        <row r="5090">
          <cell r="B5090" t="str">
            <v>Point Fortin</v>
          </cell>
        </row>
        <row r="5091">
          <cell r="B5091" t="str">
            <v>San Fernando</v>
          </cell>
        </row>
        <row r="5092">
          <cell r="B5092" t="str">
            <v>Couva-Tabaquite-Talparo</v>
          </cell>
        </row>
        <row r="5093">
          <cell r="B5093" t="str">
            <v>Diego Martin</v>
          </cell>
        </row>
        <row r="5094">
          <cell r="B5094" t="str">
            <v>Mayaro-Rio Claro</v>
          </cell>
        </row>
        <row r="5095">
          <cell r="B5095" t="str">
            <v>Penal-Debe</v>
          </cell>
        </row>
        <row r="5096">
          <cell r="B5096" t="str">
            <v>Princes Town</v>
          </cell>
        </row>
        <row r="5097">
          <cell r="B5097" t="str">
            <v>Sangre Grande</v>
          </cell>
        </row>
        <row r="5098">
          <cell r="B5098" t="str">
            <v>Siparia</v>
          </cell>
        </row>
        <row r="5099">
          <cell r="B5099" t="str">
            <v>San Juan-Laventille</v>
          </cell>
        </row>
        <row r="5100">
          <cell r="B5100" t="str">
            <v>Tunapuna-Piarco</v>
          </cell>
        </row>
        <row r="5101">
          <cell r="B5101" t="str">
            <v>Tobago</v>
          </cell>
        </row>
        <row r="5102">
          <cell r="B5102" t="str">
            <v>Niutao</v>
          </cell>
        </row>
        <row r="5103">
          <cell r="B5103" t="str">
            <v>Nukufetau</v>
          </cell>
        </row>
        <row r="5104">
          <cell r="B5104" t="str">
            <v>Nukulaelae</v>
          </cell>
        </row>
        <row r="5105">
          <cell r="B5105" t="str">
            <v>Nanumea</v>
          </cell>
        </row>
        <row r="5106">
          <cell r="B5106" t="str">
            <v>Nanumaga</v>
          </cell>
        </row>
        <row r="5107">
          <cell r="B5107" t="str">
            <v>Nui</v>
          </cell>
        </row>
        <row r="5108">
          <cell r="B5108" t="str">
            <v>Vaitupu</v>
          </cell>
        </row>
        <row r="5109">
          <cell r="B5109" t="str">
            <v>Funafuti</v>
          </cell>
        </row>
        <row r="5110">
          <cell r="B5110" t="str">
            <v>Chiayi</v>
          </cell>
        </row>
        <row r="5111">
          <cell r="B5111" t="str">
            <v>Hsinchu</v>
          </cell>
        </row>
        <row r="5112">
          <cell r="B5112" t="str">
            <v>Keelung</v>
          </cell>
        </row>
        <row r="5113">
          <cell r="B5113" t="str">
            <v>Kaohsiung</v>
          </cell>
        </row>
        <row r="5114">
          <cell r="B5114" t="str">
            <v>New Taipei</v>
          </cell>
        </row>
        <row r="5115">
          <cell r="B5115" t="str">
            <v>Taoyuan</v>
          </cell>
        </row>
        <row r="5116">
          <cell r="B5116" t="str">
            <v>Tainan</v>
          </cell>
        </row>
        <row r="5117">
          <cell r="B5117" t="str">
            <v>Taipei</v>
          </cell>
        </row>
        <row r="5118">
          <cell r="B5118" t="str">
            <v>Taichung</v>
          </cell>
        </row>
        <row r="5119">
          <cell r="B5119" t="str">
            <v>Changhua</v>
          </cell>
        </row>
        <row r="5120">
          <cell r="B5120" t="str">
            <v>Hualien</v>
          </cell>
        </row>
        <row r="5121">
          <cell r="B5121" t="str">
            <v>Yilan</v>
          </cell>
        </row>
        <row r="5122">
          <cell r="B5122" t="str">
            <v>Kinmen</v>
          </cell>
        </row>
        <row r="5123">
          <cell r="B5123" t="str">
            <v>Lienchiang</v>
          </cell>
        </row>
        <row r="5124">
          <cell r="B5124" t="str">
            <v>Miaoli</v>
          </cell>
        </row>
        <row r="5125">
          <cell r="B5125" t="str">
            <v>Nantou</v>
          </cell>
        </row>
        <row r="5126">
          <cell r="B5126" t="str">
            <v>Penghu</v>
          </cell>
        </row>
        <row r="5127">
          <cell r="B5127" t="str">
            <v>Pingtung</v>
          </cell>
        </row>
        <row r="5128">
          <cell r="B5128" t="str">
            <v>Taitung</v>
          </cell>
        </row>
        <row r="5129">
          <cell r="B5129" t="str">
            <v>Yunlin</v>
          </cell>
        </row>
        <row r="5130">
          <cell r="B5130" t="str">
            <v>Arusha</v>
          </cell>
        </row>
        <row r="5131">
          <cell r="B5131" t="str">
            <v>Dar es Salaam</v>
          </cell>
        </row>
        <row r="5132">
          <cell r="B5132" t="str">
            <v>Dodoma</v>
          </cell>
        </row>
        <row r="5133">
          <cell r="B5133" t="str">
            <v>Iringa</v>
          </cell>
        </row>
        <row r="5134">
          <cell r="B5134" t="str">
            <v>Kagera</v>
          </cell>
        </row>
        <row r="5135">
          <cell r="B5135" t="str">
            <v>Pemba North</v>
          </cell>
        </row>
        <row r="5136">
          <cell r="B5136" t="str">
            <v>Kaskazini Pemba</v>
          </cell>
        </row>
        <row r="5137">
          <cell r="B5137" t="str">
            <v>Zanzibar North</v>
          </cell>
        </row>
        <row r="5138">
          <cell r="B5138" t="str">
            <v>Kaskazini Unguja</v>
          </cell>
        </row>
        <row r="5139">
          <cell r="B5139" t="str">
            <v>Kigoma</v>
          </cell>
        </row>
        <row r="5140">
          <cell r="B5140" t="str">
            <v>Kilimanjaro</v>
          </cell>
        </row>
        <row r="5141">
          <cell r="B5141" t="str">
            <v>Pemba South</v>
          </cell>
        </row>
        <row r="5142">
          <cell r="B5142" t="str">
            <v>Kusini Pemba</v>
          </cell>
        </row>
        <row r="5143">
          <cell r="B5143" t="str">
            <v>Zanzibar South</v>
          </cell>
        </row>
        <row r="5144">
          <cell r="B5144" t="str">
            <v>Kusini Unguja</v>
          </cell>
        </row>
        <row r="5145">
          <cell r="B5145" t="str">
            <v>Lindi</v>
          </cell>
        </row>
        <row r="5146">
          <cell r="B5146" t="str">
            <v>Mara</v>
          </cell>
        </row>
        <row r="5147">
          <cell r="B5147" t="str">
            <v>Mbeya</v>
          </cell>
        </row>
        <row r="5148">
          <cell r="B5148" t="str">
            <v>Zanzibar West</v>
          </cell>
        </row>
        <row r="5149">
          <cell r="B5149" t="str">
            <v>Mjini Magharibi</v>
          </cell>
        </row>
        <row r="5150">
          <cell r="B5150" t="str">
            <v>Morogoro</v>
          </cell>
        </row>
        <row r="5151">
          <cell r="B5151" t="str">
            <v>Mtwara</v>
          </cell>
        </row>
        <row r="5152">
          <cell r="B5152" t="str">
            <v>Coast</v>
          </cell>
        </row>
        <row r="5153">
          <cell r="B5153" t="str">
            <v>Pwani</v>
          </cell>
        </row>
        <row r="5154">
          <cell r="B5154" t="str">
            <v>Rukwa</v>
          </cell>
        </row>
        <row r="5155">
          <cell r="B5155" t="str">
            <v>Ruvuma</v>
          </cell>
        </row>
        <row r="5156">
          <cell r="B5156" t="str">
            <v>Shinyanga</v>
          </cell>
        </row>
        <row r="5157">
          <cell r="B5157" t="str">
            <v>Singida</v>
          </cell>
        </row>
        <row r="5158">
          <cell r="B5158" t="str">
            <v>Tabora</v>
          </cell>
        </row>
        <row r="5159">
          <cell r="B5159" t="str">
            <v>Tanga</v>
          </cell>
        </row>
        <row r="5160">
          <cell r="B5160" t="str">
            <v>Manyara</v>
          </cell>
        </row>
        <row r="5161">
          <cell r="B5161" t="str">
            <v>Geita</v>
          </cell>
        </row>
        <row r="5162">
          <cell r="B5162" t="str">
            <v>Katavi</v>
          </cell>
        </row>
        <row r="5163">
          <cell r="B5163" t="str">
            <v>Njombe</v>
          </cell>
        </row>
        <row r="5164">
          <cell r="B5164" t="str">
            <v>Simiyu</v>
          </cell>
        </row>
        <row r="5165">
          <cell r="B5165" t="str">
            <v>Songwe</v>
          </cell>
        </row>
        <row r="5166">
          <cell r="B5166" t="str">
            <v>Kyiv</v>
          </cell>
        </row>
        <row r="5167">
          <cell r="B5167" t="str">
            <v>Sevastopol</v>
          </cell>
        </row>
        <row r="5168">
          <cell r="B5168" t="str">
            <v>Vinnytska oblast</v>
          </cell>
        </row>
        <row r="5169">
          <cell r="B5169" t="str">
            <v>Volynska oblast</v>
          </cell>
        </row>
        <row r="5170">
          <cell r="B5170" t="str">
            <v>Luhanska oblast</v>
          </cell>
        </row>
        <row r="5171">
          <cell r="B5171" t="str">
            <v>Dnipropetrovska oblast</v>
          </cell>
        </row>
        <row r="5172">
          <cell r="B5172" t="str">
            <v>Donetska oblast</v>
          </cell>
        </row>
        <row r="5173">
          <cell r="B5173" t="str">
            <v>Zhytomyrska oblast</v>
          </cell>
        </row>
        <row r="5174">
          <cell r="B5174" t="str">
            <v>Zakarpatska oblast</v>
          </cell>
        </row>
        <row r="5175">
          <cell r="B5175" t="str">
            <v>Zaporizka oblast</v>
          </cell>
        </row>
        <row r="5176">
          <cell r="B5176" t="str">
            <v>Ivano-Frankivska oblast</v>
          </cell>
        </row>
        <row r="5177">
          <cell r="B5177" t="str">
            <v>Kyivska oblast</v>
          </cell>
        </row>
        <row r="5178">
          <cell r="B5178" t="str">
            <v>Kirovohradska oblast</v>
          </cell>
        </row>
        <row r="5179">
          <cell r="B5179" t="str">
            <v>Lvivska oblast</v>
          </cell>
        </row>
        <row r="5180">
          <cell r="B5180" t="str">
            <v>Mykolaivska oblast</v>
          </cell>
        </row>
        <row r="5181">
          <cell r="B5181" t="str">
            <v>Odeska oblast</v>
          </cell>
        </row>
        <row r="5182">
          <cell r="B5182" t="str">
            <v>Poltavska oblast</v>
          </cell>
        </row>
        <row r="5183">
          <cell r="B5183" t="str">
            <v>Rivnenska oblast</v>
          </cell>
        </row>
        <row r="5184">
          <cell r="B5184" t="str">
            <v>Sumska oblast</v>
          </cell>
        </row>
        <row r="5185">
          <cell r="B5185" t="str">
            <v>Ternopilska oblast</v>
          </cell>
        </row>
        <row r="5186">
          <cell r="B5186" t="str">
            <v>Kharkivska oblast</v>
          </cell>
        </row>
        <row r="5187">
          <cell r="B5187" t="str">
            <v>Khersonska oblast</v>
          </cell>
        </row>
        <row r="5188">
          <cell r="B5188" t="str">
            <v>Khmelnytska oblast</v>
          </cell>
        </row>
        <row r="5189">
          <cell r="B5189" t="str">
            <v>Cherkaska oblast</v>
          </cell>
        </row>
        <row r="5190">
          <cell r="B5190" t="str">
            <v>Chernihivska oblast</v>
          </cell>
        </row>
        <row r="5191">
          <cell r="B5191" t="str">
            <v>Chernivetska oblast</v>
          </cell>
        </row>
        <row r="5192">
          <cell r="B5192" t="str">
            <v>Avtonomna Respublika Krym</v>
          </cell>
        </row>
        <row r="5193">
          <cell r="B5193" t="str">
            <v>Kalangala</v>
          </cell>
        </row>
        <row r="5194">
          <cell r="B5194" t="str">
            <v>Kiboga</v>
          </cell>
        </row>
        <row r="5195">
          <cell r="B5195" t="str">
            <v>Luwero</v>
          </cell>
        </row>
        <row r="5196">
          <cell r="B5196" t="str">
            <v>Masaka</v>
          </cell>
        </row>
        <row r="5197">
          <cell r="B5197" t="str">
            <v>Mpigi</v>
          </cell>
        </row>
        <row r="5198">
          <cell r="B5198" t="str">
            <v>Mubende</v>
          </cell>
        </row>
        <row r="5199">
          <cell r="B5199" t="str">
            <v>Mukono</v>
          </cell>
        </row>
        <row r="5200">
          <cell r="B5200" t="str">
            <v>Nakasongola</v>
          </cell>
        </row>
        <row r="5201">
          <cell r="B5201" t="str">
            <v>Rakai</v>
          </cell>
        </row>
        <row r="5202">
          <cell r="B5202" t="str">
            <v>Sembabule</v>
          </cell>
        </row>
        <row r="5203">
          <cell r="B5203" t="str">
            <v>Kayunga</v>
          </cell>
        </row>
        <row r="5204">
          <cell r="B5204" t="str">
            <v>Wakiso</v>
          </cell>
        </row>
        <row r="5205">
          <cell r="B5205" t="str">
            <v>Lyantonde</v>
          </cell>
        </row>
        <row r="5206">
          <cell r="B5206" t="str">
            <v>Mityana</v>
          </cell>
        </row>
        <row r="5207">
          <cell r="B5207" t="str">
            <v>Nakaseke</v>
          </cell>
        </row>
        <row r="5208">
          <cell r="B5208" t="str">
            <v>Buikwe</v>
          </cell>
        </row>
        <row r="5209">
          <cell r="B5209" t="str">
            <v>Bukomansibi</v>
          </cell>
        </row>
        <row r="5210">
          <cell r="B5210" t="str">
            <v>Butambala</v>
          </cell>
        </row>
        <row r="5211">
          <cell r="B5211" t="str">
            <v>Buvuma</v>
          </cell>
        </row>
        <row r="5212">
          <cell r="B5212" t="str">
            <v>Gomba</v>
          </cell>
        </row>
        <row r="5213">
          <cell r="B5213" t="str">
            <v>Kalungu</v>
          </cell>
        </row>
        <row r="5214">
          <cell r="B5214" t="str">
            <v>Kyankwanzi</v>
          </cell>
        </row>
        <row r="5215">
          <cell r="B5215" t="str">
            <v>Lwengo</v>
          </cell>
        </row>
        <row r="5216">
          <cell r="B5216" t="str">
            <v>Kyotera</v>
          </cell>
        </row>
        <row r="5217">
          <cell r="B5217" t="str">
            <v>Kasanda</v>
          </cell>
        </row>
        <row r="5218">
          <cell r="B5218" t="str">
            <v>Kampala</v>
          </cell>
        </row>
        <row r="5219">
          <cell r="B5219" t="str">
            <v>Bugiri</v>
          </cell>
        </row>
        <row r="5220">
          <cell r="B5220" t="str">
            <v>Iganga</v>
          </cell>
        </row>
        <row r="5221">
          <cell r="B5221" t="str">
            <v>Jinja</v>
          </cell>
        </row>
        <row r="5222">
          <cell r="B5222" t="str">
            <v>Kamuli</v>
          </cell>
        </row>
        <row r="5223">
          <cell r="B5223" t="str">
            <v>Kapchorwa</v>
          </cell>
        </row>
        <row r="5224">
          <cell r="B5224" t="str">
            <v>Katakwi</v>
          </cell>
        </row>
        <row r="5225">
          <cell r="B5225" t="str">
            <v>Kumi</v>
          </cell>
        </row>
        <row r="5226">
          <cell r="B5226" t="str">
            <v>Mbale</v>
          </cell>
        </row>
        <row r="5227">
          <cell r="B5227" t="str">
            <v>Pallisa</v>
          </cell>
        </row>
        <row r="5228">
          <cell r="B5228" t="str">
            <v>Soroti</v>
          </cell>
        </row>
        <row r="5229">
          <cell r="B5229" t="str">
            <v>Tororo</v>
          </cell>
        </row>
        <row r="5230">
          <cell r="B5230" t="str">
            <v>Kaberamaido</v>
          </cell>
        </row>
        <row r="5231">
          <cell r="B5231" t="str">
            <v>Mayuge</v>
          </cell>
        </row>
        <row r="5232">
          <cell r="B5232" t="str">
            <v>Sironko</v>
          </cell>
        </row>
        <row r="5233">
          <cell r="B5233" t="str">
            <v>Amuria</v>
          </cell>
        </row>
        <row r="5234">
          <cell r="B5234" t="str">
            <v>Budaka</v>
          </cell>
        </row>
        <row r="5235">
          <cell r="B5235" t="str">
            <v>Bududa</v>
          </cell>
        </row>
        <row r="5236">
          <cell r="B5236" t="str">
            <v>Bukedea</v>
          </cell>
        </row>
        <row r="5237">
          <cell r="B5237" t="str">
            <v>Bukwa</v>
          </cell>
        </row>
        <row r="5238">
          <cell r="B5238" t="str">
            <v>Butaleja</v>
          </cell>
        </row>
        <row r="5239">
          <cell r="B5239" t="str">
            <v>Kaliro</v>
          </cell>
        </row>
        <row r="5240">
          <cell r="B5240" t="str">
            <v>Manafwa</v>
          </cell>
        </row>
        <row r="5241">
          <cell r="B5241" t="str">
            <v>Namutumba</v>
          </cell>
        </row>
        <row r="5242">
          <cell r="B5242" t="str">
            <v>Bulambuli</v>
          </cell>
        </row>
        <row r="5243">
          <cell r="B5243" t="str">
            <v>Buyende</v>
          </cell>
        </row>
        <row r="5244">
          <cell r="B5244" t="str">
            <v>Kibuku</v>
          </cell>
        </row>
        <row r="5245">
          <cell r="B5245" t="str">
            <v>Kween</v>
          </cell>
        </row>
        <row r="5246">
          <cell r="B5246" t="str">
            <v>Luuka</v>
          </cell>
        </row>
        <row r="5247">
          <cell r="B5247" t="str">
            <v>Namayingo</v>
          </cell>
        </row>
        <row r="5248">
          <cell r="B5248" t="str">
            <v>Ngora</v>
          </cell>
        </row>
        <row r="5249">
          <cell r="B5249" t="str">
            <v>Serere</v>
          </cell>
        </row>
        <row r="5250">
          <cell r="B5250" t="str">
            <v>Butebo</v>
          </cell>
        </row>
        <row r="5251">
          <cell r="B5251" t="str">
            <v>Namisindwa</v>
          </cell>
        </row>
        <row r="5252">
          <cell r="B5252" t="str">
            <v>Bugweri</v>
          </cell>
        </row>
        <row r="5253">
          <cell r="B5253" t="str">
            <v>Kapelebyong</v>
          </cell>
        </row>
        <row r="5254">
          <cell r="B5254" t="str">
            <v>Adjumani</v>
          </cell>
        </row>
        <row r="5255">
          <cell r="B5255" t="str">
            <v>Apac</v>
          </cell>
        </row>
        <row r="5256">
          <cell r="B5256" t="str">
            <v>Arua</v>
          </cell>
        </row>
        <row r="5257">
          <cell r="B5257" t="str">
            <v>Gulu</v>
          </cell>
        </row>
        <row r="5258">
          <cell r="B5258" t="str">
            <v>Kitgum</v>
          </cell>
        </row>
        <row r="5259">
          <cell r="B5259" t="str">
            <v>Kotido</v>
          </cell>
        </row>
        <row r="5260">
          <cell r="B5260" t="str">
            <v>Lira</v>
          </cell>
        </row>
        <row r="5261">
          <cell r="B5261" t="str">
            <v>Moroto</v>
          </cell>
        </row>
        <row r="5262">
          <cell r="B5262" t="str">
            <v>Moyo</v>
          </cell>
        </row>
        <row r="5263">
          <cell r="B5263" t="str">
            <v>Nebbi</v>
          </cell>
        </row>
        <row r="5264">
          <cell r="B5264" t="str">
            <v>Nakapiripirit</v>
          </cell>
        </row>
        <row r="5265">
          <cell r="B5265" t="str">
            <v>Pader</v>
          </cell>
        </row>
        <row r="5266">
          <cell r="B5266" t="str">
            <v>Yumbe</v>
          </cell>
        </row>
        <row r="5267">
          <cell r="B5267" t="str">
            <v>Abim</v>
          </cell>
        </row>
        <row r="5268">
          <cell r="B5268" t="str">
            <v>Amolatar</v>
          </cell>
        </row>
        <row r="5269">
          <cell r="B5269" t="str">
            <v>Amuru</v>
          </cell>
        </row>
        <row r="5270">
          <cell r="B5270" t="str">
            <v>Dokolo</v>
          </cell>
        </row>
        <row r="5271">
          <cell r="B5271" t="str">
            <v>Kaabong</v>
          </cell>
        </row>
        <row r="5272">
          <cell r="B5272" t="str">
            <v>Koboko</v>
          </cell>
        </row>
        <row r="5273">
          <cell r="B5273" t="str">
            <v>Maracha</v>
          </cell>
        </row>
        <row r="5274">
          <cell r="B5274" t="str">
            <v>Oyam</v>
          </cell>
        </row>
        <row r="5275">
          <cell r="B5275" t="str">
            <v>Agago</v>
          </cell>
        </row>
        <row r="5276">
          <cell r="B5276" t="str">
            <v>Alebtong</v>
          </cell>
        </row>
        <row r="5277">
          <cell r="B5277" t="str">
            <v>Amudat</v>
          </cell>
        </row>
        <row r="5278">
          <cell r="B5278" t="str">
            <v>Kole</v>
          </cell>
        </row>
        <row r="5279">
          <cell r="B5279" t="str">
            <v>Lamwo</v>
          </cell>
        </row>
        <row r="5280">
          <cell r="B5280" t="str">
            <v>Napak</v>
          </cell>
        </row>
        <row r="5281">
          <cell r="B5281" t="str">
            <v>Nwoya</v>
          </cell>
        </row>
        <row r="5282">
          <cell r="B5282" t="str">
            <v>Otuke</v>
          </cell>
        </row>
        <row r="5283">
          <cell r="B5283" t="str">
            <v>Zombo</v>
          </cell>
        </row>
        <row r="5284">
          <cell r="B5284" t="str">
            <v>Omoro</v>
          </cell>
        </row>
        <row r="5285">
          <cell r="B5285" t="str">
            <v>Pakwach</v>
          </cell>
        </row>
        <row r="5286">
          <cell r="B5286" t="str">
            <v>Kwania</v>
          </cell>
        </row>
        <row r="5287">
          <cell r="B5287" t="str">
            <v>Nabilatuk</v>
          </cell>
        </row>
        <row r="5288">
          <cell r="B5288" t="str">
            <v>Bundibugyo</v>
          </cell>
        </row>
        <row r="5289">
          <cell r="B5289" t="str">
            <v>Bushenyi</v>
          </cell>
        </row>
        <row r="5290">
          <cell r="B5290" t="str">
            <v>Hoima</v>
          </cell>
        </row>
        <row r="5291">
          <cell r="B5291" t="str">
            <v>Kabale</v>
          </cell>
        </row>
        <row r="5292">
          <cell r="B5292" t="str">
            <v>Kabarole</v>
          </cell>
        </row>
        <row r="5293">
          <cell r="B5293" t="str">
            <v>Kasese</v>
          </cell>
        </row>
        <row r="5294">
          <cell r="B5294" t="str">
            <v>Kibaale</v>
          </cell>
        </row>
        <row r="5295">
          <cell r="B5295" t="str">
            <v>Kisoro</v>
          </cell>
        </row>
        <row r="5296">
          <cell r="B5296" t="str">
            <v>Masindi</v>
          </cell>
        </row>
        <row r="5297">
          <cell r="B5297" t="str">
            <v>Mbarara</v>
          </cell>
        </row>
        <row r="5298">
          <cell r="B5298" t="str">
            <v>Ntungamo</v>
          </cell>
        </row>
        <row r="5299">
          <cell r="B5299" t="str">
            <v>Rukungiri</v>
          </cell>
        </row>
        <row r="5300">
          <cell r="B5300" t="str">
            <v>Kamwenge</v>
          </cell>
        </row>
        <row r="5301">
          <cell r="B5301" t="str">
            <v>Kanungu</v>
          </cell>
        </row>
        <row r="5302">
          <cell r="B5302" t="str">
            <v>Kyenjojo</v>
          </cell>
        </row>
        <row r="5303">
          <cell r="B5303" t="str">
            <v>Buliisa</v>
          </cell>
        </row>
        <row r="5304">
          <cell r="B5304" t="str">
            <v>Ibanda</v>
          </cell>
        </row>
        <row r="5305">
          <cell r="B5305" t="str">
            <v>Isingiro</v>
          </cell>
        </row>
        <row r="5306">
          <cell r="B5306" t="str">
            <v>Kiruhura</v>
          </cell>
        </row>
        <row r="5307">
          <cell r="B5307" t="str">
            <v>Buhweju</v>
          </cell>
        </row>
        <row r="5308">
          <cell r="B5308" t="str">
            <v>Kiryandongo</v>
          </cell>
        </row>
        <row r="5309">
          <cell r="B5309" t="str">
            <v>Kyegegwa</v>
          </cell>
        </row>
        <row r="5310">
          <cell r="B5310" t="str">
            <v>Mitooma</v>
          </cell>
        </row>
        <row r="5311">
          <cell r="B5311" t="str">
            <v>Ntoroko</v>
          </cell>
        </row>
        <row r="5312">
          <cell r="B5312" t="str">
            <v>Rubirizi</v>
          </cell>
        </row>
        <row r="5313">
          <cell r="B5313" t="str">
            <v>Sheema</v>
          </cell>
        </row>
        <row r="5314">
          <cell r="B5314" t="str">
            <v>Kagadi</v>
          </cell>
        </row>
        <row r="5315">
          <cell r="B5315" t="str">
            <v>Kakumiro</v>
          </cell>
        </row>
        <row r="5316">
          <cell r="B5316" t="str">
            <v>Rubanda</v>
          </cell>
        </row>
        <row r="5317">
          <cell r="B5317" t="str">
            <v>Bunyangabu</v>
          </cell>
        </row>
        <row r="5318">
          <cell r="B5318" t="str">
            <v>Rukiga</v>
          </cell>
        </row>
        <row r="5319">
          <cell r="B5319" t="str">
            <v>Kikuube</v>
          </cell>
        </row>
        <row r="5320">
          <cell r="B5320" t="str">
            <v>Johnston Atoll</v>
          </cell>
        </row>
        <row r="5321">
          <cell r="B5321" t="str">
            <v>Midway Islands</v>
          </cell>
        </row>
        <row r="5322">
          <cell r="B5322" t="str">
            <v>Navassa Island</v>
          </cell>
        </row>
        <row r="5323">
          <cell r="B5323" t="str">
            <v>Wake Island</v>
          </cell>
        </row>
        <row r="5324">
          <cell r="B5324" t="str">
            <v>Baker Island</v>
          </cell>
        </row>
        <row r="5325">
          <cell r="B5325" t="str">
            <v>Howland Island</v>
          </cell>
        </row>
        <row r="5326">
          <cell r="B5326" t="str">
            <v>Jarvis Island</v>
          </cell>
        </row>
        <row r="5327">
          <cell r="B5327" t="str">
            <v>Kingman Reef</v>
          </cell>
        </row>
        <row r="5328">
          <cell r="B5328" t="str">
            <v>Palmyra Atoll</v>
          </cell>
        </row>
        <row r="5329">
          <cell r="B5329" t="str">
            <v>District of Columbia</v>
          </cell>
        </row>
        <row r="5330">
          <cell r="B5330" t="str">
            <v>American Samoa (see also separate country code entry under AS)</v>
          </cell>
        </row>
        <row r="5331">
          <cell r="B5331" t="str">
            <v>Guam (see also separate country code entry under GU)</v>
          </cell>
        </row>
        <row r="5332">
          <cell r="B5332" t="str">
            <v>Northern Mariana Islands (see also separate country code entry under MP)</v>
          </cell>
        </row>
        <row r="5333">
          <cell r="B5333" t="str">
            <v>Puerto Rico (see also separate country code entry under PR)</v>
          </cell>
        </row>
        <row r="5334">
          <cell r="B5334" t="str">
            <v>United States Minor Outlying Islands (see also separate country code entry under UM)</v>
          </cell>
        </row>
        <row r="5335">
          <cell r="B5335" t="str">
            <v>Virgin Islands, U.S. (see also separate country code entry under VI)</v>
          </cell>
        </row>
        <row r="5336">
          <cell r="B5336" t="str">
            <v>Alaska</v>
          </cell>
        </row>
        <row r="5337">
          <cell r="B5337" t="str">
            <v>Alabama</v>
          </cell>
        </row>
        <row r="5338">
          <cell r="B5338" t="str">
            <v>Arkansas</v>
          </cell>
        </row>
        <row r="5339">
          <cell r="B5339" t="str">
            <v>Arizona</v>
          </cell>
        </row>
        <row r="5340">
          <cell r="B5340" t="str">
            <v>California</v>
          </cell>
        </row>
        <row r="5341">
          <cell r="B5341" t="str">
            <v>Colorado</v>
          </cell>
        </row>
        <row r="5342">
          <cell r="B5342" t="str">
            <v>Connecticut</v>
          </cell>
        </row>
        <row r="5343">
          <cell r="B5343" t="str">
            <v>Delaware</v>
          </cell>
        </row>
        <row r="5344">
          <cell r="B5344" t="str">
            <v>Florida</v>
          </cell>
        </row>
        <row r="5345">
          <cell r="B5345" t="str">
            <v>Georgia</v>
          </cell>
        </row>
        <row r="5346">
          <cell r="B5346" t="str">
            <v>Hawaii</v>
          </cell>
        </row>
        <row r="5347">
          <cell r="B5347" t="str">
            <v>Iowa</v>
          </cell>
        </row>
        <row r="5348">
          <cell r="B5348" t="str">
            <v>Idaho</v>
          </cell>
        </row>
        <row r="5349">
          <cell r="B5349" t="str">
            <v>Illinois</v>
          </cell>
        </row>
        <row r="5350">
          <cell r="B5350" t="str">
            <v>Indiana</v>
          </cell>
        </row>
        <row r="5351">
          <cell r="B5351" t="str">
            <v>Kansas</v>
          </cell>
        </row>
        <row r="5352">
          <cell r="B5352" t="str">
            <v>Kentucky</v>
          </cell>
        </row>
        <row r="5353">
          <cell r="B5353" t="str">
            <v>Louisiana</v>
          </cell>
        </row>
        <row r="5354">
          <cell r="B5354" t="str">
            <v>Massachusetts</v>
          </cell>
        </row>
        <row r="5355">
          <cell r="B5355" t="str">
            <v>Maine</v>
          </cell>
        </row>
        <row r="5356">
          <cell r="B5356" t="str">
            <v>Michigan</v>
          </cell>
        </row>
        <row r="5357">
          <cell r="B5357" t="str">
            <v>Minnesota</v>
          </cell>
        </row>
        <row r="5358">
          <cell r="B5358" t="str">
            <v>Missouri</v>
          </cell>
        </row>
        <row r="5359">
          <cell r="B5359" t="str">
            <v>Mississippi</v>
          </cell>
        </row>
        <row r="5360">
          <cell r="B5360" t="str">
            <v>North Carolina</v>
          </cell>
        </row>
        <row r="5361">
          <cell r="B5361" t="str">
            <v>North Dakota</v>
          </cell>
        </row>
        <row r="5362">
          <cell r="B5362" t="str">
            <v>Nebraska</v>
          </cell>
        </row>
        <row r="5363">
          <cell r="B5363" t="str">
            <v>New Hampshire</v>
          </cell>
        </row>
        <row r="5364">
          <cell r="B5364" t="str">
            <v>New Jersey</v>
          </cell>
        </row>
        <row r="5365">
          <cell r="B5365" t="str">
            <v>New Mexico</v>
          </cell>
        </row>
        <row r="5366">
          <cell r="B5366" t="str">
            <v>Nevada</v>
          </cell>
        </row>
        <row r="5367">
          <cell r="B5367" t="str">
            <v>New York</v>
          </cell>
        </row>
        <row r="5368">
          <cell r="B5368" t="str">
            <v>Ohio</v>
          </cell>
        </row>
        <row r="5369">
          <cell r="B5369" t="str">
            <v>Oklahoma</v>
          </cell>
        </row>
        <row r="5370">
          <cell r="B5370" t="str">
            <v>Oregon</v>
          </cell>
        </row>
        <row r="5371">
          <cell r="B5371" t="str">
            <v>Pennsylvania</v>
          </cell>
        </row>
        <row r="5372">
          <cell r="B5372" t="str">
            <v>Rhode Island</v>
          </cell>
        </row>
        <row r="5373">
          <cell r="B5373" t="str">
            <v>South Carolina</v>
          </cell>
        </row>
        <row r="5374">
          <cell r="B5374" t="str">
            <v>South Dakota</v>
          </cell>
        </row>
        <row r="5375">
          <cell r="B5375" t="str">
            <v>Tennessee</v>
          </cell>
        </row>
        <row r="5376">
          <cell r="B5376" t="str">
            <v>Texas</v>
          </cell>
        </row>
        <row r="5377">
          <cell r="B5377" t="str">
            <v>Utah</v>
          </cell>
        </row>
        <row r="5378">
          <cell r="B5378" t="str">
            <v>Virginia</v>
          </cell>
        </row>
        <row r="5379">
          <cell r="B5379" t="str">
            <v>Vermont</v>
          </cell>
        </row>
        <row r="5380">
          <cell r="B5380" t="str">
            <v>Washington</v>
          </cell>
        </row>
        <row r="5381">
          <cell r="B5381" t="str">
            <v>Wisconsin</v>
          </cell>
        </row>
        <row r="5382">
          <cell r="B5382" t="str">
            <v>West Virginia</v>
          </cell>
        </row>
        <row r="5383">
          <cell r="B5383" t="str">
            <v>Wyoming</v>
          </cell>
        </row>
        <row r="5384">
          <cell r="B5384" t="str">
            <v>Artigas</v>
          </cell>
        </row>
        <row r="5385">
          <cell r="B5385" t="str">
            <v>Canelones</v>
          </cell>
        </row>
        <row r="5386">
          <cell r="B5386" t="str">
            <v>Cerro Largo</v>
          </cell>
        </row>
        <row r="5387">
          <cell r="B5387" t="str">
            <v>Colonia</v>
          </cell>
        </row>
        <row r="5388">
          <cell r="B5388" t="str">
            <v>Durazno</v>
          </cell>
        </row>
        <row r="5389">
          <cell r="B5389" t="str">
            <v>Flores</v>
          </cell>
        </row>
        <row r="5390">
          <cell r="B5390" t="str">
            <v>Lavalleja</v>
          </cell>
        </row>
        <row r="5391">
          <cell r="B5391" t="str">
            <v>Maldonado</v>
          </cell>
        </row>
        <row r="5392">
          <cell r="B5392" t="str">
            <v>Montevideo</v>
          </cell>
        </row>
        <row r="5393">
          <cell r="B5393" t="str">
            <v>Paysandú</v>
          </cell>
        </row>
        <row r="5394">
          <cell r="B5394" t="str">
            <v>Rocha</v>
          </cell>
        </row>
        <row r="5395">
          <cell r="B5395" t="str">
            <v>Rivera</v>
          </cell>
        </row>
        <row r="5396">
          <cell r="B5396" t="str">
            <v>Salto</v>
          </cell>
        </row>
        <row r="5397">
          <cell r="B5397" t="str">
            <v>Soriano</v>
          </cell>
        </row>
        <row r="5398">
          <cell r="B5398" t="str">
            <v>Tacuarembó</v>
          </cell>
        </row>
        <row r="5399">
          <cell r="B5399" t="str">
            <v>Treinta y Tres</v>
          </cell>
        </row>
        <row r="5400">
          <cell r="B5400" t="str">
            <v>Andijon</v>
          </cell>
        </row>
        <row r="5401">
          <cell r="B5401" t="str">
            <v>Buxoro</v>
          </cell>
        </row>
        <row r="5402">
          <cell r="B5402" t="str">
            <v>Farg‘ona</v>
          </cell>
        </row>
        <row r="5403">
          <cell r="B5403" t="str">
            <v>Jizzax</v>
          </cell>
        </row>
        <row r="5404">
          <cell r="B5404" t="str">
            <v>Namangan</v>
          </cell>
        </row>
        <row r="5405">
          <cell r="B5405" t="str">
            <v>Navoiy</v>
          </cell>
        </row>
        <row r="5406">
          <cell r="B5406" t="str">
            <v>Qashqadaryo</v>
          </cell>
        </row>
        <row r="5407">
          <cell r="B5407" t="str">
            <v>Samarqand</v>
          </cell>
        </row>
        <row r="5408">
          <cell r="B5408" t="str">
            <v>Sirdaryo</v>
          </cell>
        </row>
        <row r="5409">
          <cell r="B5409" t="str">
            <v>Surxondaryo</v>
          </cell>
        </row>
        <row r="5410">
          <cell r="B5410" t="str">
            <v>Toshkent</v>
          </cell>
        </row>
        <row r="5411">
          <cell r="B5411" t="str">
            <v>Xorazm</v>
          </cell>
        </row>
        <row r="5412">
          <cell r="B5412" t="str">
            <v>Qoraqalpog‘iston Respublikasi</v>
          </cell>
        </row>
        <row r="5413">
          <cell r="B5413" t="str">
            <v>Charlotte</v>
          </cell>
        </row>
        <row r="5414">
          <cell r="B5414" t="str">
            <v>Grenadines</v>
          </cell>
        </row>
        <row r="5415">
          <cell r="B5415" t="str">
            <v>Anzoátegui</v>
          </cell>
        </row>
        <row r="5416">
          <cell r="B5416" t="str">
            <v>Apure</v>
          </cell>
        </row>
        <row r="5417">
          <cell r="B5417" t="str">
            <v>Aragua</v>
          </cell>
        </row>
        <row r="5418">
          <cell r="B5418" t="str">
            <v>Barinas</v>
          </cell>
        </row>
        <row r="5419">
          <cell r="B5419" t="str">
            <v>Carabobo</v>
          </cell>
        </row>
        <row r="5420">
          <cell r="B5420" t="str">
            <v>Cojedes</v>
          </cell>
        </row>
        <row r="5421">
          <cell r="B5421" t="str">
            <v>Falcón</v>
          </cell>
        </row>
        <row r="5422">
          <cell r="B5422" t="str">
            <v>Guárico</v>
          </cell>
        </row>
        <row r="5423">
          <cell r="B5423" t="str">
            <v>Lara</v>
          </cell>
        </row>
        <row r="5424">
          <cell r="B5424" t="str">
            <v>Mérida</v>
          </cell>
        </row>
        <row r="5425">
          <cell r="B5425" t="str">
            <v>Miranda</v>
          </cell>
        </row>
        <row r="5426">
          <cell r="B5426" t="str">
            <v>Monagas</v>
          </cell>
        </row>
        <row r="5427">
          <cell r="B5427" t="str">
            <v>Nueva Esparta</v>
          </cell>
        </row>
        <row r="5428">
          <cell r="B5428" t="str">
            <v>Portuguesa</v>
          </cell>
        </row>
        <row r="5429">
          <cell r="B5429" t="str">
            <v>Táchira</v>
          </cell>
        </row>
        <row r="5430">
          <cell r="B5430" t="str">
            <v>Trujillo</v>
          </cell>
        </row>
        <row r="5431">
          <cell r="B5431" t="str">
            <v>Yaracuy</v>
          </cell>
        </row>
        <row r="5432">
          <cell r="B5432" t="str">
            <v>Zulia</v>
          </cell>
        </row>
        <row r="5433">
          <cell r="B5433" t="str">
            <v>Vargas</v>
          </cell>
        </row>
        <row r="5434">
          <cell r="B5434" t="str">
            <v>Delta Amacuro</v>
          </cell>
        </row>
        <row r="5435">
          <cell r="B5435" t="str">
            <v>Dependencias Federales</v>
          </cell>
        </row>
        <row r="5436">
          <cell r="B5436" t="str">
            <v>Distrito Capital</v>
          </cell>
        </row>
        <row r="5437">
          <cell r="B5437" t="str">
            <v>Lai Châu</v>
          </cell>
        </row>
        <row r="5438">
          <cell r="B5438" t="str">
            <v>Lào Cai</v>
          </cell>
        </row>
        <row r="5439">
          <cell r="B5439" t="str">
            <v>Hà Giang</v>
          </cell>
        </row>
        <row r="5440">
          <cell r="B5440" t="str">
            <v>Cao Bằng</v>
          </cell>
        </row>
        <row r="5441">
          <cell r="B5441" t="str">
            <v>Sơn La</v>
          </cell>
        </row>
        <row r="5442">
          <cell r="B5442" t="str">
            <v>Yên Bái</v>
          </cell>
        </row>
        <row r="5443">
          <cell r="B5443" t="str">
            <v>Tuyên Quang</v>
          </cell>
        </row>
        <row r="5444">
          <cell r="B5444" t="str">
            <v>Lạng Sơn</v>
          </cell>
        </row>
        <row r="5445">
          <cell r="B5445" t="str">
            <v>Quảng Ninh</v>
          </cell>
        </row>
        <row r="5446">
          <cell r="B5446" t="str">
            <v>Hòa Bình</v>
          </cell>
        </row>
        <row r="5447">
          <cell r="B5447" t="str">
            <v>Ninh Bình</v>
          </cell>
        </row>
        <row r="5448">
          <cell r="B5448" t="str">
            <v>Thái Bình</v>
          </cell>
        </row>
        <row r="5449">
          <cell r="B5449" t="str">
            <v>Thanh Hóa</v>
          </cell>
        </row>
        <row r="5450">
          <cell r="B5450" t="str">
            <v>Nghệ An</v>
          </cell>
        </row>
        <row r="5451">
          <cell r="B5451" t="str">
            <v>Hà Tĩnh</v>
          </cell>
        </row>
        <row r="5452">
          <cell r="B5452" t="str">
            <v>Quảng Bình</v>
          </cell>
        </row>
        <row r="5453">
          <cell r="B5453" t="str">
            <v>Quảng Trị</v>
          </cell>
        </row>
        <row r="5454">
          <cell r="B5454" t="str">
            <v>Thừa Thiên-Huế</v>
          </cell>
        </row>
        <row r="5455">
          <cell r="B5455" t="str">
            <v>Quảng Nam</v>
          </cell>
        </row>
        <row r="5456">
          <cell r="B5456" t="str">
            <v>Kon Tum</v>
          </cell>
        </row>
        <row r="5457">
          <cell r="B5457" t="str">
            <v>Quảng Ngãi</v>
          </cell>
        </row>
        <row r="5458">
          <cell r="B5458" t="str">
            <v>Gia Lai</v>
          </cell>
        </row>
        <row r="5459">
          <cell r="B5459" t="str">
            <v>Bình Định</v>
          </cell>
        </row>
        <row r="5460">
          <cell r="B5460" t="str">
            <v>Phú Yên</v>
          </cell>
        </row>
        <row r="5461">
          <cell r="B5461" t="str">
            <v>Đắk Lắk</v>
          </cell>
        </row>
        <row r="5462">
          <cell r="B5462" t="str">
            <v>Khánh Hòa</v>
          </cell>
        </row>
        <row r="5463">
          <cell r="B5463" t="str">
            <v>Lâm Đồng</v>
          </cell>
        </row>
        <row r="5464">
          <cell r="B5464" t="str">
            <v>Ninh Thuận</v>
          </cell>
        </row>
        <row r="5465">
          <cell r="B5465" t="str">
            <v>Tây Ninh</v>
          </cell>
        </row>
        <row r="5466">
          <cell r="B5466" t="str">
            <v>Đồng Nai</v>
          </cell>
        </row>
        <row r="5467">
          <cell r="B5467" t="str">
            <v>Bình Thuận</v>
          </cell>
        </row>
        <row r="5468">
          <cell r="B5468" t="str">
            <v>Long An</v>
          </cell>
        </row>
        <row r="5469">
          <cell r="B5469" t="str">
            <v>Bà Rịa - Vũng Tàu</v>
          </cell>
        </row>
        <row r="5470">
          <cell r="B5470" t="str">
            <v>An Giang</v>
          </cell>
        </row>
        <row r="5471">
          <cell r="B5471" t="str">
            <v>Đồng Tháp</v>
          </cell>
        </row>
        <row r="5472">
          <cell r="B5472" t="str">
            <v>Tiền Giang</v>
          </cell>
        </row>
        <row r="5473">
          <cell r="B5473" t="str">
            <v>Kiến Giang</v>
          </cell>
        </row>
        <row r="5474">
          <cell r="B5474" t="str">
            <v>Vĩnh Long</v>
          </cell>
        </row>
        <row r="5475">
          <cell r="B5475" t="str">
            <v>Bến Tre</v>
          </cell>
        </row>
        <row r="5476">
          <cell r="B5476" t="str">
            <v>Trà Vinh</v>
          </cell>
        </row>
        <row r="5477">
          <cell r="B5477" t="str">
            <v>Sóc Trăng</v>
          </cell>
        </row>
        <row r="5478">
          <cell r="B5478" t="str">
            <v>Bắc Kạn</v>
          </cell>
        </row>
        <row r="5479">
          <cell r="B5479" t="str">
            <v>Bắc Giang</v>
          </cell>
        </row>
        <row r="5480">
          <cell r="B5480" t="str">
            <v>Bạc Liêu</v>
          </cell>
        </row>
        <row r="5481">
          <cell r="B5481" t="str">
            <v>Bắc Ninh</v>
          </cell>
        </row>
        <row r="5482">
          <cell r="B5482" t="str">
            <v>Bình Dương</v>
          </cell>
        </row>
        <row r="5483">
          <cell r="B5483" t="str">
            <v>Bình Phước</v>
          </cell>
        </row>
        <row r="5484">
          <cell r="B5484" t="str">
            <v>Cà Mau</v>
          </cell>
        </row>
        <row r="5485">
          <cell r="B5485" t="str">
            <v>Hải Dương</v>
          </cell>
        </row>
        <row r="5486">
          <cell r="B5486" t="str">
            <v>Hà Nam</v>
          </cell>
        </row>
        <row r="5487">
          <cell r="B5487" t="str">
            <v>Hưng Yên</v>
          </cell>
        </row>
        <row r="5488">
          <cell r="B5488" t="str">
            <v>Nam Định</v>
          </cell>
        </row>
        <row r="5489">
          <cell r="B5489" t="str">
            <v>Phú Thọ</v>
          </cell>
        </row>
        <row r="5490">
          <cell r="B5490" t="str">
            <v>Thái Nguyên</v>
          </cell>
        </row>
        <row r="5491">
          <cell r="B5491" t="str">
            <v>Vĩnh Phúc</v>
          </cell>
        </row>
        <row r="5492">
          <cell r="B5492" t="str">
            <v>Điện Biên</v>
          </cell>
        </row>
        <row r="5493">
          <cell r="B5493" t="str">
            <v>Đắk Nông</v>
          </cell>
        </row>
        <row r="5494">
          <cell r="B5494" t="str">
            <v>Hậu Giang</v>
          </cell>
        </row>
        <row r="5495">
          <cell r="B5495" t="str">
            <v>Can Tho</v>
          </cell>
        </row>
        <row r="5496">
          <cell r="B5496" t="str">
            <v>Da Nang</v>
          </cell>
        </row>
        <row r="5497">
          <cell r="B5497" t="str">
            <v>Ha Noi</v>
          </cell>
        </row>
        <row r="5498">
          <cell r="B5498" t="str">
            <v>Hai Phong</v>
          </cell>
        </row>
        <row r="5499">
          <cell r="B5499" t="str">
            <v>Ho Chi Minh</v>
          </cell>
        </row>
        <row r="5500">
          <cell r="B5500" t="str">
            <v>Malampa</v>
          </cell>
        </row>
        <row r="5501">
          <cell r="B5501" t="str">
            <v>Pénama</v>
          </cell>
        </row>
        <row r="5502">
          <cell r="B5502" t="str">
            <v>Sanma</v>
          </cell>
        </row>
        <row r="5503">
          <cell r="B5503" t="str">
            <v>Shéfa</v>
          </cell>
        </row>
        <row r="5504">
          <cell r="B5504" t="str">
            <v>Taféa</v>
          </cell>
        </row>
        <row r="5505">
          <cell r="B5505" t="str">
            <v>Torba</v>
          </cell>
        </row>
        <row r="5506">
          <cell r="B5506" t="str">
            <v>Alo</v>
          </cell>
        </row>
        <row r="5507">
          <cell r="B5507" t="str">
            <v>Sigave</v>
          </cell>
        </row>
        <row r="5508">
          <cell r="B5508" t="str">
            <v>Uvea</v>
          </cell>
        </row>
        <row r="5509">
          <cell r="B5509" t="str">
            <v>A'ana</v>
          </cell>
        </row>
        <row r="5510">
          <cell r="B5510" t="str">
            <v>Aiga-i-le-Tai</v>
          </cell>
        </row>
        <row r="5511">
          <cell r="B5511" t="str">
            <v>Atua</v>
          </cell>
        </row>
        <row r="5512">
          <cell r="B5512" t="str">
            <v>Fa'asaleleaga</v>
          </cell>
        </row>
        <row r="5513">
          <cell r="B5513" t="str">
            <v>Gaga'emauga</v>
          </cell>
        </row>
        <row r="5514">
          <cell r="B5514" t="str">
            <v>Gagaifomauga</v>
          </cell>
        </row>
        <row r="5515">
          <cell r="B5515" t="str">
            <v>Palauli</v>
          </cell>
        </row>
        <row r="5516">
          <cell r="B5516" t="str">
            <v>Satupa'itea</v>
          </cell>
        </row>
        <row r="5517">
          <cell r="B5517" t="str">
            <v>Tuamasaga</v>
          </cell>
        </row>
        <row r="5518">
          <cell r="B5518" t="str">
            <v>Va'a-o-Fonoti</v>
          </cell>
        </row>
        <row r="5519">
          <cell r="B5519" t="str">
            <v>Vaisigano</v>
          </cell>
        </row>
        <row r="5520">
          <cell r="B5520" t="str">
            <v>Amānat al ‘Āşimah [city]</v>
          </cell>
        </row>
        <row r="5521">
          <cell r="B5521" t="str">
            <v>Abyan</v>
          </cell>
        </row>
        <row r="5522">
          <cell r="B5522" t="str">
            <v>‘Adan</v>
          </cell>
        </row>
        <row r="5523">
          <cell r="B5523" t="str">
            <v>‘Amrān</v>
          </cell>
        </row>
        <row r="5524">
          <cell r="B5524" t="str">
            <v>Al Bayḑā’</v>
          </cell>
        </row>
        <row r="5525">
          <cell r="B5525" t="str">
            <v>Aḑ Ḑāli‘</v>
          </cell>
        </row>
        <row r="5526">
          <cell r="B5526" t="str">
            <v>Dhamār</v>
          </cell>
        </row>
        <row r="5527">
          <cell r="B5527" t="str">
            <v>Ḩaḑramawt</v>
          </cell>
        </row>
        <row r="5528">
          <cell r="B5528" t="str">
            <v>Ḩajjah</v>
          </cell>
        </row>
        <row r="5529">
          <cell r="B5529" t="str">
            <v>Al Ḩudaydah</v>
          </cell>
        </row>
        <row r="5530">
          <cell r="B5530" t="str">
            <v>Ibb</v>
          </cell>
        </row>
        <row r="5531">
          <cell r="B5531" t="str">
            <v>Laḩij</v>
          </cell>
        </row>
        <row r="5532">
          <cell r="B5532" t="str">
            <v>Ma’rib</v>
          </cell>
        </row>
        <row r="5533">
          <cell r="B5533" t="str">
            <v>Al Mahrah</v>
          </cell>
        </row>
        <row r="5534">
          <cell r="B5534" t="str">
            <v>Al Maḩwīt</v>
          </cell>
        </row>
        <row r="5535">
          <cell r="B5535" t="str">
            <v>Raymah</v>
          </cell>
        </row>
        <row r="5536">
          <cell r="B5536" t="str">
            <v>Şāʻdah</v>
          </cell>
        </row>
        <row r="5537">
          <cell r="B5537" t="str">
            <v>Shabwah</v>
          </cell>
        </row>
        <row r="5538">
          <cell r="B5538" t="str">
            <v>Şanʻā’</v>
          </cell>
        </row>
        <row r="5539">
          <cell r="B5539" t="str">
            <v>Arkhabīl Suquţrá</v>
          </cell>
        </row>
        <row r="5540">
          <cell r="B5540" t="str">
            <v>Tāʻizz</v>
          </cell>
        </row>
        <row r="5541">
          <cell r="B5541" t="str">
            <v>Oos-Kaap</v>
          </cell>
        </row>
        <row r="5542">
          <cell r="B5542" t="str">
            <v>Eastern Cape</v>
          </cell>
        </row>
        <row r="5543">
          <cell r="B5543" t="str">
            <v>iPumalanga-Kapa</v>
          </cell>
        </row>
        <row r="5544">
          <cell r="B5544" t="str">
            <v>Kapa Bohlabela</v>
          </cell>
        </row>
        <row r="5545">
          <cell r="B5545" t="str">
            <v>Kapa Botjhabela</v>
          </cell>
        </row>
        <row r="5546">
          <cell r="B5546" t="str">
            <v>Kapa Botlhaba</v>
          </cell>
        </row>
        <row r="5547">
          <cell r="B5547" t="str">
            <v>Kapa-Vuxa</v>
          </cell>
        </row>
        <row r="5548">
          <cell r="B5548" t="str">
            <v>Kapa Vhubvaḓuvha</v>
          </cell>
        </row>
        <row r="5549">
          <cell r="B5549" t="str">
            <v>Mpuma-Koloni</v>
          </cell>
        </row>
        <row r="5550">
          <cell r="B5550" t="str">
            <v>Mpumalanga-Kapa</v>
          </cell>
        </row>
        <row r="5551">
          <cell r="B5551" t="str">
            <v>Vrystaat</v>
          </cell>
        </row>
        <row r="5552">
          <cell r="B5552" t="str">
            <v>Free State</v>
          </cell>
        </row>
        <row r="5553">
          <cell r="B5553" t="str">
            <v>iFreyistata</v>
          </cell>
        </row>
        <row r="5554">
          <cell r="B5554" t="str">
            <v>Freistata</v>
          </cell>
        </row>
        <row r="5555">
          <cell r="B5555" t="str">
            <v>Foreisetata</v>
          </cell>
        </row>
        <row r="5556">
          <cell r="B5556" t="str">
            <v>Fureisitata</v>
          </cell>
        </row>
        <row r="5557">
          <cell r="B5557" t="str">
            <v>Freyistata</v>
          </cell>
        </row>
        <row r="5558">
          <cell r="B5558" t="str">
            <v>Fuleyisitata</v>
          </cell>
        </row>
        <row r="5559">
          <cell r="B5559" t="str">
            <v>Gauteng</v>
          </cell>
        </row>
        <row r="5560">
          <cell r="B5560" t="str">
            <v>iGauteng</v>
          </cell>
        </row>
        <row r="5561">
          <cell r="B5561" t="str">
            <v>Kgauteng</v>
          </cell>
        </row>
        <row r="5562">
          <cell r="B5562" t="str">
            <v>Rhawuti</v>
          </cell>
        </row>
        <row r="5563">
          <cell r="B5563" t="str">
            <v>KwaZulu-Natal</v>
          </cell>
        </row>
        <row r="5564">
          <cell r="B5564" t="str">
            <v>iKwaZulu-Natal</v>
          </cell>
        </row>
        <row r="5565">
          <cell r="B5565" t="str">
            <v>GaZulu-Natala</v>
          </cell>
        </row>
        <row r="5566">
          <cell r="B5566" t="str">
            <v>Hazolo-Natala</v>
          </cell>
        </row>
        <row r="5567">
          <cell r="B5567" t="str">
            <v>KwaZulu-Natali</v>
          </cell>
        </row>
        <row r="5568">
          <cell r="B5568" t="str">
            <v>HaZulu-Natal</v>
          </cell>
        </row>
        <row r="5569">
          <cell r="B5569" t="str">
            <v>KwaZulu-Natala</v>
          </cell>
        </row>
        <row r="5570">
          <cell r="B5570" t="str">
            <v>Limpopo</v>
          </cell>
        </row>
        <row r="5571">
          <cell r="B5571" t="str">
            <v>Vhembe</v>
          </cell>
        </row>
        <row r="5572">
          <cell r="B5572" t="str">
            <v>Mpumalanga</v>
          </cell>
        </row>
        <row r="5573">
          <cell r="B5573" t="str">
            <v>iMpumalanga</v>
          </cell>
        </row>
        <row r="5574">
          <cell r="B5574" t="str">
            <v>Noord-Kaap</v>
          </cell>
        </row>
        <row r="5575">
          <cell r="B5575" t="str">
            <v>Northern Cape</v>
          </cell>
        </row>
        <row r="5576">
          <cell r="B5576" t="str">
            <v>iTlhagwini-Kapa</v>
          </cell>
        </row>
        <row r="5577">
          <cell r="B5577" t="str">
            <v>Kapa Leboya</v>
          </cell>
        </row>
        <row r="5578">
          <cell r="B5578" t="str">
            <v>Kapa Bokone</v>
          </cell>
        </row>
        <row r="5579">
          <cell r="B5579" t="str">
            <v>Kapa-N'walungu</v>
          </cell>
        </row>
        <row r="5580">
          <cell r="B5580" t="str">
            <v>Kapa Devhula</v>
          </cell>
        </row>
        <row r="5581">
          <cell r="B5581" t="str">
            <v>Mntla-Koloni</v>
          </cell>
        </row>
        <row r="5582">
          <cell r="B5582" t="str">
            <v>Nyakatho-Kapa</v>
          </cell>
        </row>
        <row r="5583">
          <cell r="B5583" t="str">
            <v>Noordwes</v>
          </cell>
        </row>
        <row r="5584">
          <cell r="B5584" t="str">
            <v>iTlhagwini-Tjhingalanga</v>
          </cell>
        </row>
        <row r="5585">
          <cell r="B5585" t="str">
            <v>Lebowa Bodikela</v>
          </cell>
        </row>
        <row r="5586">
          <cell r="B5586" t="str">
            <v>Leboya (le) Bophirima</v>
          </cell>
        </row>
        <row r="5587">
          <cell r="B5587" t="str">
            <v>Bokone Bophirima</v>
          </cell>
        </row>
        <row r="5588">
          <cell r="B5588" t="str">
            <v>N'walungu-Vupeladyambu</v>
          </cell>
        </row>
        <row r="5589">
          <cell r="B5589" t="str">
            <v>Mntla-Ntshona</v>
          </cell>
        </row>
        <row r="5590">
          <cell r="B5590" t="str">
            <v>Nyakatho-Ntshonalanga</v>
          </cell>
        </row>
        <row r="5591">
          <cell r="B5591" t="str">
            <v>Wes-Kaap</v>
          </cell>
        </row>
        <row r="5592">
          <cell r="B5592" t="str">
            <v>Western Cape</v>
          </cell>
        </row>
        <row r="5593">
          <cell r="B5593" t="str">
            <v>iTjhingalanga-Kapa</v>
          </cell>
        </row>
        <row r="5594">
          <cell r="B5594" t="str">
            <v>Kapa Bodikela</v>
          </cell>
        </row>
        <row r="5595">
          <cell r="B5595" t="str">
            <v>Kapa Bophirimela</v>
          </cell>
        </row>
        <row r="5596">
          <cell r="B5596" t="str">
            <v>Kapa Bophirima</v>
          </cell>
        </row>
        <row r="5597">
          <cell r="B5597" t="str">
            <v>Kapa-Vupeladyambu</v>
          </cell>
        </row>
        <row r="5598">
          <cell r="B5598" t="str">
            <v>Kapa Vhukovhela</v>
          </cell>
        </row>
        <row r="5599">
          <cell r="B5599" t="str">
            <v>Ntshona-Koloni</v>
          </cell>
        </row>
        <row r="5600">
          <cell r="B5600" t="str">
            <v>Ntshonalanga-Kapa</v>
          </cell>
        </row>
        <row r="5601">
          <cell r="B5601" t="str">
            <v>Luapula</v>
          </cell>
        </row>
        <row r="5602">
          <cell r="B5602" t="str">
            <v>North-Western</v>
          </cell>
        </row>
        <row r="5603">
          <cell r="B5603" t="str">
            <v>Copperbelt</v>
          </cell>
        </row>
        <row r="5604">
          <cell r="B5604" t="str">
            <v>Lusaka</v>
          </cell>
        </row>
        <row r="5605">
          <cell r="B5605" t="str">
            <v>Muchinga</v>
          </cell>
        </row>
        <row r="5606">
          <cell r="B5606" t="str">
            <v>Bulawayo</v>
          </cell>
        </row>
        <row r="5607">
          <cell r="B5607" t="str">
            <v>Harare</v>
          </cell>
        </row>
        <row r="5608">
          <cell r="B5608" t="str">
            <v>Manicaland</v>
          </cell>
        </row>
        <row r="5609">
          <cell r="B5609" t="str">
            <v>Mashonaland Central</v>
          </cell>
        </row>
        <row r="5610">
          <cell r="B5610" t="str">
            <v>Mashonaland East</v>
          </cell>
        </row>
        <row r="5611">
          <cell r="B5611" t="str">
            <v>Midlands</v>
          </cell>
        </row>
        <row r="5612">
          <cell r="B5612" t="str">
            <v>Matabeleland North</v>
          </cell>
        </row>
        <row r="5613">
          <cell r="B5613" t="str">
            <v>Matabeleland South</v>
          </cell>
        </row>
        <row r="5614">
          <cell r="B5614" t="str">
            <v>Masvingo</v>
          </cell>
        </row>
        <row r="5615">
          <cell r="B5615"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skhysi.8302189@sk.com" TargetMode="External"/><Relationship Id="rId2" Type="http://schemas.openxmlformats.org/officeDocument/2006/relationships/hyperlink" Target="https://www.nmm.jx-group.co.jp/english/company/purchase/supply.html" TargetMode="External"/><Relationship Id="rId1" Type="http://schemas.openxmlformats.org/officeDocument/2006/relationships/hyperlink" Target="mailto:skhysi.8302189@s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56.25">
      <c r="A14" s="309"/>
      <c r="B14" s="226">
        <v>1.01</v>
      </c>
      <c r="C14" s="227" t="s">
        <v>12</v>
      </c>
      <c r="D14" s="228">
        <v>44523</v>
      </c>
      <c r="E14" s="227" t="s">
        <v>12729</v>
      </c>
      <c r="F14" s="229" t="s">
        <v>12760</v>
      </c>
      <c r="G14" s="25"/>
    </row>
    <row r="15" spans="1:7" ht="56.2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7"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12820</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12835</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12836</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12837</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12835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12821</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ustomHeight="1">
      <c r="A20" s="32"/>
      <c r="B20" s="34" t="str">
        <f ca="1">OFFSET(L!$C$1,MATCH("Declaration"&amp;ADDRESS(ROW(),COLUMN(),4),L!$A:$A,0)-1,SL,,)</f>
        <v>Email - Authorizer (*):</v>
      </c>
      <c r="C20" s="68"/>
      <c r="D20" s="385" t="s">
        <v>12838</v>
      </c>
      <c r="E20" s="386"/>
      <c r="F20" s="386"/>
      <c r="G20" s="386"/>
      <c r="H20" s="386"/>
      <c r="I20" s="386"/>
      <c r="J20" s="38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12837</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45405</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12822</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t="s">
        <v>12823</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104" priority="19">
      <formula>IF($D$28="No",TRUE)</formula>
    </cfRule>
  </conditionalFormatting>
  <conditionalFormatting sqref="D29 D41 D47 D53 D59 D65">
    <cfRule type="expression" dxfId="103" priority="18">
      <formula>IF($D$29="No",TRUE)</formula>
    </cfRule>
  </conditionalFormatting>
  <conditionalFormatting sqref="D34">
    <cfRule type="expression" dxfId="102" priority="10">
      <formula>IF($D$28="No",TRUE)</formula>
    </cfRule>
  </conditionalFormatting>
  <conditionalFormatting sqref="D35">
    <cfRule type="expression" dxfId="101" priority="9">
      <formula>IF($D$29="No",TRUE)</formula>
    </cfRule>
  </conditionalFormatting>
  <conditionalFormatting sqref="D40 D46 D52 D58 D64">
    <cfRule type="expression" dxfId="100" priority="148" stopIfTrue="1">
      <formula>IF(AND(OR($D$28="Yes",$D$28=""),D40=""),1,0)</formula>
    </cfRule>
  </conditionalFormatting>
  <conditionalFormatting sqref="D22:E22">
    <cfRule type="expression" dxfId="99" priority="145" stopIfTrue="1">
      <formula>IF($D$22="",TRUE)</formula>
    </cfRule>
  </conditionalFormatting>
  <conditionalFormatting sqref="D26:E26">
    <cfRule type="expression" dxfId="98" priority="123" stopIfTrue="1">
      <formula>IF($D$26="",TRUE)</formula>
    </cfRule>
  </conditionalFormatting>
  <conditionalFormatting sqref="D27:E27">
    <cfRule type="expression" dxfId="97" priority="130" stopIfTrue="1">
      <formula>IF($D$27="",TRUE)</formula>
    </cfRule>
  </conditionalFormatting>
  <conditionalFormatting sqref="D32:E32">
    <cfRule type="expression" dxfId="96" priority="8" stopIfTrue="1">
      <formula>IF(AND(OR($D$26="Yes",$D$26=""),$D$32=""),1,0)</formula>
    </cfRule>
    <cfRule type="expression" dxfId="95" priority="12" stopIfTrue="1">
      <formula>IF($P$26="",TRUE)</formula>
    </cfRule>
  </conditionalFormatting>
  <conditionalFormatting sqref="D33:E33">
    <cfRule type="expression" dxfId="94" priority="11" stopIfTrue="1">
      <formula>IF(AND(OR($D$27="Yes",$D$27=""),$D$33=""),1,0)</formula>
    </cfRule>
    <cfRule type="expression" dxfId="93" priority="13" stopIfTrue="1">
      <formula>IF($P$27="",TRUE)</formula>
    </cfRule>
  </conditionalFormatting>
  <conditionalFormatting sqref="D38:E38 D44:E44 D50:E50 D56:E56 D62:E62">
    <cfRule type="expression" dxfId="92" priority="39" stopIfTrue="1">
      <formula>IF(AND(OR($D$26="No",$D$26="Unknown",$D$26="Not applicable for this declaration",$D$32="No",$D$32="Unknown"),D38=""),1,0)</formula>
    </cfRule>
    <cfRule type="expression" dxfId="91" priority="40" stopIfTrue="1">
      <formula>IF(AND(OR($D$26="Yes",$D$26=""),D38=""),1,0)</formula>
    </cfRule>
  </conditionalFormatting>
  <conditionalFormatting sqref="D39:E39 D45:E45 D51:E51 D57:E57 D63:E63">
    <cfRule type="expression" dxfId="90" priority="147" stopIfTrue="1">
      <formula>IF(AND(OR($D$27="Yes",$D$27=""),D39=""),1,0)</formula>
    </cfRule>
    <cfRule type="expression" dxfId="89" priority="146" stopIfTrue="1">
      <formula>IF(AND(OR($D$27="No",$D$27="Unknown",$D$27="Not applicable for this declaration",$D$33="No",$D$33="Unknown"),D39=""),1,0)</formula>
    </cfRule>
  </conditionalFormatting>
  <conditionalFormatting sqref="D40:E40 D46:E46 D52:E52 D58:E58 D64:E64">
    <cfRule type="expression" dxfId="88" priority="35" stopIfTrue="1">
      <formula>$P$28=""</formula>
    </cfRule>
  </conditionalFormatting>
  <conditionalFormatting sqref="D41:E41 D47:E47 D53:E53 D59:E59 D65:E65">
    <cfRule type="expression" dxfId="87" priority="150" stopIfTrue="1">
      <formula>$P$29=""</formula>
    </cfRule>
    <cfRule type="expression" dxfId="86" priority="151" stopIfTrue="1">
      <formula>IF(AND(OR($D$29="Yes",$D$29=""),D41=""),1,0)</formula>
    </cfRule>
  </conditionalFormatting>
  <conditionalFormatting sqref="D69:E69 D71:E71 D77:E77 D79:E79 D81:E81 D83:E83">
    <cfRule type="expression" dxfId="85" priority="3" stopIfTrue="1">
      <formula>IF(D69="",TRUE)</formula>
    </cfRule>
    <cfRule type="expression" dxfId="84" priority="2" stopIfTrue="1">
      <formula>AND(OR($D$26="No",$D$26="Unknown",$D$26="Not applicable for this declaration"),OR($D$27="No",$D$27="Unknown",$D$27="Not applicable for this declaration"))</formula>
    </cfRule>
  </conditionalFormatting>
  <conditionalFormatting sqref="D74:E74">
    <cfRule type="expression" dxfId="83" priority="5" stopIfTrue="1">
      <formula>IF(AND(OR($D$26="Yes",$D$26=""),D74=""),1,0)</formula>
    </cfRule>
    <cfRule type="expression" dxfId="82" priority="4" stopIfTrue="1">
      <formula>IF(AND(OR($D$26="No",$D$26="Unknown",$D$26="Not applicable for this declaration",$D$32="No",$D$32="Unknown"),D74=""),1,0)</formula>
    </cfRule>
  </conditionalFormatting>
  <conditionalFormatting sqref="D75:E75">
    <cfRule type="expression" dxfId="81" priority="7" stopIfTrue="1">
      <formula>IF(AND(OR($D$27="Yes",$D$27=""),D75=""),1,0)</formula>
    </cfRule>
    <cfRule type="expression" dxfId="80" priority="6" stopIfTrue="1">
      <formula>IF(AND(OR($D$27="No",$D$27="Unknown",$D$27="Not applicable for this declaration",$D$33="No",$D$33="Unknown"),D75=""),1,0)</formula>
    </cfRule>
  </conditionalFormatting>
  <conditionalFormatting sqref="D9:G9">
    <cfRule type="expression" dxfId="79" priority="138" stopIfTrue="1">
      <formula>IF($D$9="",TRUE)</formula>
    </cfRule>
  </conditionalFormatting>
  <conditionalFormatting sqref="D8:J8">
    <cfRule type="expression" dxfId="78" priority="137" stopIfTrue="1">
      <formula>IF($D$8="",TRUE)</formula>
    </cfRule>
  </conditionalFormatting>
  <conditionalFormatting sqref="D10:J10">
    <cfRule type="expression" dxfId="77" priority="42" stopIfTrue="1">
      <formula>IF($D$9=$Q$9,TRUE)</formula>
    </cfRule>
    <cfRule type="expression" dxfId="76" priority="152" stopIfTrue="1">
      <formula>IF(AND($D$10="",$D$9=$R$9),TRUE)</formula>
    </cfRule>
  </conditionalFormatting>
  <conditionalFormatting sqref="D15:J15">
    <cfRule type="expression" dxfId="75" priority="139" stopIfTrue="1">
      <formula>IF($D$15="",TRUE)</formula>
    </cfRule>
  </conditionalFormatting>
  <conditionalFormatting sqref="D16:J16">
    <cfRule type="expression" dxfId="74" priority="140" stopIfTrue="1">
      <formula>IF($D$16="",TRUE)</formula>
    </cfRule>
  </conditionalFormatting>
  <conditionalFormatting sqref="D17:J17">
    <cfRule type="expression" dxfId="73" priority="141" stopIfTrue="1">
      <formula>IF($D$17="",TRUE)</formula>
    </cfRule>
  </conditionalFormatting>
  <conditionalFormatting sqref="D20:J20">
    <cfRule type="expression" dxfId="72" priority="21" stopIfTrue="1">
      <formula>IF($D$20="",TRUE)</formula>
    </cfRule>
  </conditionalFormatting>
  <conditionalFormatting sqref="G71:J71">
    <cfRule type="expression" dxfId="71" priority="15">
      <formula>IF(AND($D$71="Yes",$G$71=""),TRUE)</formula>
    </cfRule>
  </conditionalFormatting>
  <conditionalFormatting sqref="G79:J79">
    <cfRule type="expression" dxfId="70" priority="33" stopIfTrue="1">
      <formula>IF(AND($D$79="Yes, using other format (describe)",$G$79=""),TRUE)</formula>
    </cfRule>
  </conditionalFormatting>
  <conditionalFormatting sqref="G81:J81">
    <cfRule type="expression" dxfId="69" priority="14">
      <formula>IF(AND($D$81="Yes, using other format (describe)",$G$81=""),TRUE)</formula>
    </cfRule>
  </conditionalFormatting>
  <conditionalFormatting sqref="D18:J18">
    <cfRule type="expression" dxfId="68" priority="1" stopIfTrue="1">
      <formula>IF($D$15="",TRUE)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G71" r:id="rId2"/>
    <hyperlink ref="D20"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K10" sqref="K10"/>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8" t="s">
        <v>43</v>
      </c>
      <c r="K2" s="389"/>
      <c r="L2" s="389"/>
      <c r="M2" s="389"/>
      <c r="N2" s="389"/>
      <c r="O2" s="389"/>
      <c r="P2" s="163"/>
      <c r="Q2" s="164"/>
      <c r="R2" s="165"/>
      <c r="S2" s="165"/>
      <c r="T2" s="165"/>
      <c r="AH2" s="131" t="s">
        <v>26</v>
      </c>
    </row>
    <row r="3" spans="1:34" s="17" customFormat="1" ht="240.6" customHeight="1">
      <c r="A3" s="204"/>
      <c r="B3" s="39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6"/>
      <c r="G3" s="391" t="str">
        <f ca="1">OFFSET(L!$C$1,MATCH("General"&amp;"Cpy",L!$A:$A,0)-1,SL,,)</f>
        <v>© 2023 Responsible Minerals Initiative. All rights reserved.</v>
      </c>
      <c r="H3" s="391"/>
      <c r="I3" s="392"/>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257</v>
      </c>
      <c r="B5" s="150" t="s">
        <v>44</v>
      </c>
      <c r="C5" s="153" t="s">
        <v>12824</v>
      </c>
      <c r="D5" s="150"/>
      <c r="E5" s="150" t="s">
        <v>143</v>
      </c>
      <c r="F5" s="150" t="s">
        <v>257</v>
      </c>
      <c r="G5" s="150" t="s">
        <v>12</v>
      </c>
      <c r="H5" s="208" t="s">
        <v>12825</v>
      </c>
      <c r="I5" s="209" t="s">
        <v>12826</v>
      </c>
      <c r="J5" s="209" t="s">
        <v>12827</v>
      </c>
      <c r="K5" s="151" t="s">
        <v>12828</v>
      </c>
      <c r="L5" s="151" t="s">
        <v>12829</v>
      </c>
      <c r="M5" s="151"/>
      <c r="N5" s="151"/>
      <c r="O5" s="151"/>
      <c r="P5" s="211" t="s">
        <v>23</v>
      </c>
      <c r="Q5" s="152"/>
      <c r="R5" s="150" t="s">
        <v>12561</v>
      </c>
      <c r="S5" s="156" t="str">
        <f t="shared" ref="S5:S7" ca="1" si="0">IF(B5="","",IF(ISERROR(MATCH($E5,CL,0)),"Unknown",INDIRECT("'C'!$A$"&amp;MATCH($E5,CL,0)+1)))</f>
        <v>JP</v>
      </c>
      <c r="T5" s="156" t="str">
        <f ca="1">IF(B5="","",IF(ISERROR(MATCH($J5,[1]SorP!$B$1:$B$5661,0)),"",INDIRECT("'SorP'!$A$"&amp;MATCH($J5,[1]SorP!$B$1:$B$5661,0))))</f>
        <v>JP-38</v>
      </c>
      <c r="U5" s="169"/>
      <c r="V5" s="170">
        <f>IF(C5="",NA(),MATCH($B5&amp;$C5,'[1]Smelter Look-up'!$J:$J,0))</f>
        <v>96</v>
      </c>
      <c r="X5" s="171">
        <f t="shared" ref="X5:X7" si="1">IF(AND(C5="Smelter not listed",OR(LEN(D5)=0,LEN(E5)=0)),1,0)</f>
        <v>0</v>
      </c>
      <c r="AB5" s="171" t="str">
        <f t="shared" ref="AB5:AB7" si="2">B5&amp;C5</f>
        <v>CobaltNiihama Nickel Refinery, Sumitomo Metal Mining</v>
      </c>
    </row>
    <row r="6" spans="1:34" s="171" customFormat="1" ht="25.5">
      <c r="A6" s="200" t="s">
        <v>278</v>
      </c>
      <c r="B6" s="150" t="s">
        <v>44</v>
      </c>
      <c r="C6" s="153" t="s">
        <v>277</v>
      </c>
      <c r="D6" s="150"/>
      <c r="E6" s="150" t="s">
        <v>72</v>
      </c>
      <c r="F6" s="150" t="s">
        <v>278</v>
      </c>
      <c r="G6" s="150" t="s">
        <v>12</v>
      </c>
      <c r="H6" s="208">
        <v>0</v>
      </c>
      <c r="I6" s="209" t="s">
        <v>279</v>
      </c>
      <c r="J6" s="209" t="s">
        <v>218</v>
      </c>
      <c r="K6" s="151"/>
      <c r="L6" s="151"/>
      <c r="M6" s="151"/>
      <c r="N6" s="151"/>
      <c r="O6" s="151"/>
      <c r="P6" s="211"/>
      <c r="Q6" s="152"/>
      <c r="R6" s="150" t="s">
        <v>277</v>
      </c>
      <c r="S6" s="156" t="str">
        <f t="shared" ca="1" si="0"/>
        <v>CN</v>
      </c>
      <c r="T6" s="156" t="str">
        <f ca="1">IF(B6="","",IF(ISERROR(MATCH($J6,[1]SorP!$B$1:$B$5661,0)),"",INDIRECT("'SorP'!$A$"&amp;MATCH($J6,[1]SorP!$B$1:$B$5661,0))))</f>
        <v>CN-ZJ</v>
      </c>
      <c r="U6" s="169"/>
      <c r="V6" s="170">
        <f>IF(C6="",NA(),MATCH($B6&amp;$C6,'[1]Smelter Look-up'!$J:$J,0))</f>
        <v>102</v>
      </c>
      <c r="X6" s="171">
        <f t="shared" si="1"/>
        <v>0</v>
      </c>
      <c r="AB6" s="171" t="str">
        <f t="shared" si="2"/>
        <v>CobaltQuzhou Huayou Cobalt New Material Co., Ltd.</v>
      </c>
    </row>
    <row r="7" spans="1:34" s="171" customFormat="1" ht="25.5">
      <c r="A7" s="200" t="s">
        <v>126</v>
      </c>
      <c r="B7" s="150" t="s">
        <v>44</v>
      </c>
      <c r="C7" s="153" t="s">
        <v>124</v>
      </c>
      <c r="D7" s="150" t="s">
        <v>12830</v>
      </c>
      <c r="E7" s="150" t="s">
        <v>125</v>
      </c>
      <c r="F7" s="150" t="s">
        <v>126</v>
      </c>
      <c r="G7" s="150" t="s">
        <v>12</v>
      </c>
      <c r="H7" s="208" t="s">
        <v>12831</v>
      </c>
      <c r="I7" s="209" t="s">
        <v>127</v>
      </c>
      <c r="J7" s="209" t="s">
        <v>128</v>
      </c>
      <c r="K7" s="151" t="s">
        <v>12833</v>
      </c>
      <c r="L7" s="151" t="s">
        <v>12832</v>
      </c>
      <c r="M7" s="151"/>
      <c r="N7" s="151"/>
      <c r="O7" s="151"/>
      <c r="P7" s="211"/>
      <c r="Q7" s="152"/>
      <c r="R7" s="150" t="s">
        <v>124</v>
      </c>
      <c r="S7" s="156" t="str">
        <f t="shared" ca="1" si="0"/>
        <v>NO</v>
      </c>
      <c r="T7" s="156" t="str">
        <f ca="1">IF(B7="","",IF(ISERROR(MATCH($J7,[1]SorP!$B$1:$B$5661,0)),"",INDIRECT("'SorP'!$A$"&amp;MATCH($J7,[1]SorP!$B$1:$B$5661,0))))</f>
        <v>NO-09</v>
      </c>
      <c r="U7" s="169"/>
      <c r="V7" s="170">
        <f>IF(C7="",NA(),MATCH($B7&amp;$C7,'[1]Smelter Look-up'!$J:$J,0))</f>
        <v>27</v>
      </c>
      <c r="X7" s="171">
        <f t="shared" si="1"/>
        <v>0</v>
      </c>
      <c r="AB7" s="171" t="str">
        <f t="shared" si="2"/>
        <v>CobaltGlencore Nikkelverk Refinery</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ref="S8:S63" ca="1" si="3">IF(B8="","",IF(ISERROR(MATCH($E8,CL,0)),"Unknown",INDIRECT("'C'!$A$"&amp;MATCH($E8,CL,0)+1)))</f>
        <v/>
      </c>
      <c r="T8" s="156" t="str">
        <f ca="1">IF(B8="","",IF(ISERROR(MATCH($J8,SorP!$B$1:$B$5661,0)),"",INDIRECT("'SorP'!$A$"&amp;MATCH($J8,SorP!$B$1:$B$5661,0))))</f>
        <v/>
      </c>
      <c r="U8" s="169"/>
      <c r="V8" s="170" t="e">
        <f>IF(C8="",NA(),MATCH($B8&amp;$C8,'Smelter Look-up'!$J:$J,0))</f>
        <v>#N/A</v>
      </c>
      <c r="X8" s="171">
        <f t="shared" ref="X8:X62" ca="1" si="4">IF(AND(C8="Smelter not listed",OR(LEN(D8)=0,LEN(E8)=0)),1,0)</f>
        <v>0</v>
      </c>
      <c r="AB8" s="171" t="str">
        <f t="shared" ref="AB8:AB62" si="5">B8&amp;C8</f>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3"/>
        <v/>
      </c>
      <c r="T9" s="156" t="str">
        <f ca="1">IF(B9="","",IF(ISERROR(MATCH($J9,SorP!$B$1:$B$5661,0)),"",INDIRECT("'SorP'!$A$"&amp;MATCH($J9,SorP!$B$1:$B$5661,0))))</f>
        <v/>
      </c>
      <c r="U9" s="169"/>
      <c r="V9" s="170" t="e">
        <f>IF(C9="",NA(),MATCH($B9&amp;$C9,'Smelter Look-up'!$J:$J,0))</f>
        <v>#N/A</v>
      </c>
      <c r="X9" s="171">
        <f t="shared" ca="1" si="4"/>
        <v>0</v>
      </c>
      <c r="AB9" s="171" t="str">
        <f t="shared" si="5"/>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3"/>
        <v/>
      </c>
      <c r="T10" s="156" t="str">
        <f ca="1">IF(B10="","",IF(ISERROR(MATCH($J10,SorP!$B$1:$B$5661,0)),"",INDIRECT("'SorP'!$A$"&amp;MATCH($J10,SorP!$B$1:$B$5661,0))))</f>
        <v/>
      </c>
      <c r="U10" s="169"/>
      <c r="V10" s="170" t="e">
        <f>IF(C10="",NA(),MATCH($B10&amp;$C10,'Smelter Look-up'!$J:$J,0))</f>
        <v>#N/A</v>
      </c>
      <c r="X10" s="171">
        <f t="shared" ca="1" si="4"/>
        <v>0</v>
      </c>
      <c r="AB10" s="171" t="str">
        <f t="shared" si="5"/>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3"/>
        <v/>
      </c>
      <c r="T11" s="156" t="str">
        <f ca="1">IF(B11="","",IF(ISERROR(MATCH($J11,SorP!$B$1:$B$5661,0)),"",INDIRECT("'SorP'!$A$"&amp;MATCH($J11,SorP!$B$1:$B$5661,0))))</f>
        <v/>
      </c>
      <c r="U11" s="169"/>
      <c r="V11" s="170" t="e">
        <f>IF(C11="",NA(),MATCH($B11&amp;$C11,'Smelter Look-up'!$J:$J,0))</f>
        <v>#N/A</v>
      </c>
      <c r="X11" s="171">
        <f t="shared" ca="1" si="4"/>
        <v>0</v>
      </c>
      <c r="AB11" s="171" t="str">
        <f t="shared" si="5"/>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3"/>
        <v/>
      </c>
      <c r="T12" s="156" t="str">
        <f ca="1">IF(B12="","",IF(ISERROR(MATCH($J12,SorP!$B$1:$B$5661,0)),"",INDIRECT("'SorP'!$A$"&amp;MATCH($J12,SorP!$B$1:$B$5661,0))))</f>
        <v/>
      </c>
      <c r="U12" s="169"/>
      <c r="V12" s="170" t="e">
        <f>IF(C12="",NA(),MATCH($B12&amp;$C12,'Smelter Look-up'!$J:$J,0))</f>
        <v>#N/A</v>
      </c>
      <c r="X12" s="171">
        <f t="shared" ca="1" si="4"/>
        <v>0</v>
      </c>
      <c r="AB12" s="171" t="str">
        <f t="shared" si="5"/>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3"/>
        <v/>
      </c>
      <c r="T13" s="156" t="str">
        <f ca="1">IF(B13="","",IF(ISERROR(MATCH($J13,SorP!$B$1:$B$5661,0)),"",INDIRECT("'SorP'!$A$"&amp;MATCH($J13,SorP!$B$1:$B$5661,0))))</f>
        <v/>
      </c>
      <c r="U13" s="169"/>
      <c r="V13" s="170" t="e">
        <f>IF(C13="",NA(),MATCH($B13&amp;$C13,'Smelter Look-up'!$J:$J,0))</f>
        <v>#N/A</v>
      </c>
      <c r="X13" s="171">
        <f t="shared" ca="1" si="4"/>
        <v>0</v>
      </c>
      <c r="AB13" s="171" t="str">
        <f t="shared" si="5"/>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3"/>
        <v/>
      </c>
      <c r="T14" s="156" t="str">
        <f ca="1">IF(B14="","",IF(ISERROR(MATCH($J14,SorP!$B$1:$B$5661,0)),"",INDIRECT("'SorP'!$A$"&amp;MATCH($J14,SorP!$B$1:$B$5661,0))))</f>
        <v/>
      </c>
      <c r="U14" s="169"/>
      <c r="V14" s="170" t="e">
        <f>IF(C14="",NA(),MATCH($B14&amp;$C14,'Smelter Look-up'!$J:$J,0))</f>
        <v>#N/A</v>
      </c>
      <c r="X14" s="171">
        <f t="shared" ca="1" si="4"/>
        <v>0</v>
      </c>
      <c r="AB14" s="171" t="str">
        <f t="shared" si="5"/>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3"/>
        <v/>
      </c>
      <c r="T15" s="156" t="str">
        <f ca="1">IF(B15="","",IF(ISERROR(MATCH($J15,SorP!$B$1:$B$5661,0)),"",INDIRECT("'SorP'!$A$"&amp;MATCH($J15,SorP!$B$1:$B$5661,0))))</f>
        <v/>
      </c>
      <c r="U15" s="169"/>
      <c r="V15" s="170" t="e">
        <f>IF(C15="",NA(),MATCH($B15&amp;$C15,'Smelter Look-up'!$J:$J,0))</f>
        <v>#N/A</v>
      </c>
      <c r="X15" s="171">
        <f t="shared" ca="1" si="4"/>
        <v>0</v>
      </c>
      <c r="AB15" s="171" t="str">
        <f t="shared" si="5"/>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3"/>
        <v/>
      </c>
      <c r="T16" s="156" t="str">
        <f ca="1">IF(B16="","",IF(ISERROR(MATCH($J16,SorP!$B$1:$B$5661,0)),"",INDIRECT("'SorP'!$A$"&amp;MATCH($J16,SorP!$B$1:$B$5661,0))))</f>
        <v/>
      </c>
      <c r="U16" s="169"/>
      <c r="V16" s="170" t="e">
        <f>IF(C16="",NA(),MATCH($B16&amp;$C16,'Smelter Look-up'!$J:$J,0))</f>
        <v>#N/A</v>
      </c>
      <c r="X16" s="171">
        <f t="shared" ca="1" si="4"/>
        <v>0</v>
      </c>
      <c r="AB16" s="171" t="str">
        <f t="shared" si="5"/>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3"/>
        <v/>
      </c>
      <c r="T17" s="156" t="str">
        <f ca="1">IF(B17="","",IF(ISERROR(MATCH($J17,SorP!$B$1:$B$5661,0)),"",INDIRECT("'SorP'!$A$"&amp;MATCH($J17,SorP!$B$1:$B$5661,0))))</f>
        <v/>
      </c>
      <c r="U17" s="169"/>
      <c r="V17" s="170" t="e">
        <f>IF(C17="",NA(),MATCH($B17&amp;$C17,'Smelter Look-up'!$J:$J,0))</f>
        <v>#N/A</v>
      </c>
      <c r="X17" s="171">
        <f t="shared" ca="1" si="4"/>
        <v>0</v>
      </c>
      <c r="AB17" s="171" t="str">
        <f t="shared" si="5"/>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3"/>
        <v/>
      </c>
      <c r="T18" s="156" t="str">
        <f ca="1">IF(B18="","",IF(ISERROR(MATCH($J18,SorP!$B$1:$B$5661,0)),"",INDIRECT("'SorP'!$A$"&amp;MATCH($J18,SorP!$B$1:$B$5661,0))))</f>
        <v/>
      </c>
      <c r="U18" s="169"/>
      <c r="V18" s="170" t="e">
        <f>IF(C18="",NA(),MATCH($B18&amp;$C18,'Smelter Look-up'!$J:$J,0))</f>
        <v>#N/A</v>
      </c>
      <c r="X18" s="171">
        <f t="shared" ca="1" si="4"/>
        <v>0</v>
      </c>
      <c r="AB18" s="171" t="str">
        <f t="shared" si="5"/>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3"/>
        <v/>
      </c>
      <c r="T19" s="156" t="str">
        <f ca="1">IF(B19="","",IF(ISERROR(MATCH($J19,SorP!$B$1:$B$5661,0)),"",INDIRECT("'SorP'!$A$"&amp;MATCH($J19,SorP!$B$1:$B$5661,0))))</f>
        <v/>
      </c>
      <c r="U19" s="169"/>
      <c r="V19" s="170" t="e">
        <f>IF(C19="",NA(),MATCH($B19&amp;$C19,'Smelter Look-up'!$J:$J,0))</f>
        <v>#N/A</v>
      </c>
      <c r="X19" s="171">
        <f t="shared" ca="1" si="4"/>
        <v>0</v>
      </c>
      <c r="AB19" s="171" t="str">
        <f t="shared" si="5"/>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3"/>
        <v/>
      </c>
      <c r="T20" s="156" t="str">
        <f ca="1">IF(B20="","",IF(ISERROR(MATCH($J20,SorP!$B$1:$B$5661,0)),"",INDIRECT("'SorP'!$A$"&amp;MATCH($J20,SorP!$B$1:$B$5661,0))))</f>
        <v/>
      </c>
      <c r="U20" s="169"/>
      <c r="V20" s="170" t="e">
        <f>IF(C20="",NA(),MATCH($B20&amp;$C20,'Smelter Look-up'!$J:$J,0))</f>
        <v>#N/A</v>
      </c>
      <c r="X20" s="171">
        <f t="shared" ca="1" si="4"/>
        <v>0</v>
      </c>
      <c r="AB20" s="171" t="str">
        <f t="shared" si="5"/>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3"/>
        <v/>
      </c>
      <c r="T21" s="156" t="str">
        <f ca="1">IF(B21="","",IF(ISERROR(MATCH($J21,SorP!$B$1:$B$5661,0)),"",INDIRECT("'SorP'!$A$"&amp;MATCH($J21,SorP!$B$1:$B$5661,0))))</f>
        <v/>
      </c>
      <c r="U21" s="169"/>
      <c r="V21" s="170" t="e">
        <f>IF(C21="",NA(),MATCH($B21&amp;$C21,'Smelter Look-up'!$J:$J,0))</f>
        <v>#N/A</v>
      </c>
      <c r="X21" s="171">
        <f t="shared" ca="1" si="4"/>
        <v>0</v>
      </c>
      <c r="AB21" s="171" t="str">
        <f t="shared" si="5"/>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3"/>
        <v/>
      </c>
      <c r="T22" s="156" t="str">
        <f ca="1">IF(B22="","",IF(ISERROR(MATCH($J22,SorP!$B$1:$B$5661,0)),"",INDIRECT("'SorP'!$A$"&amp;MATCH($J22,SorP!$B$1:$B$5661,0))))</f>
        <v/>
      </c>
      <c r="U22" s="169"/>
      <c r="V22" s="170" t="e">
        <f>IF(C22="",NA(),MATCH($B22&amp;$C22,'Smelter Look-up'!$J:$J,0))</f>
        <v>#N/A</v>
      </c>
      <c r="X22" s="171">
        <f t="shared" ca="1" si="4"/>
        <v>0</v>
      </c>
      <c r="AB22" s="171" t="str">
        <f t="shared" si="5"/>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3"/>
        <v/>
      </c>
      <c r="T23" s="156" t="str">
        <f ca="1">IF(B23="","",IF(ISERROR(MATCH($J23,SorP!$B$1:$B$5661,0)),"",INDIRECT("'SorP'!$A$"&amp;MATCH($J23,SorP!$B$1:$B$5661,0))))</f>
        <v/>
      </c>
      <c r="U23" s="169"/>
      <c r="V23" s="170" t="e">
        <f>IF(C23="",NA(),MATCH($B23&amp;$C23,'Smelter Look-up'!$J:$J,0))</f>
        <v>#N/A</v>
      </c>
      <c r="X23" s="171">
        <f t="shared" ca="1" si="4"/>
        <v>0</v>
      </c>
      <c r="AB23" s="171" t="str">
        <f t="shared" si="5"/>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3"/>
        <v/>
      </c>
      <c r="T24" s="156" t="str">
        <f ca="1">IF(B24="","",IF(ISERROR(MATCH($J24,SorP!$B$1:$B$5661,0)),"",INDIRECT("'SorP'!$A$"&amp;MATCH($J24,SorP!$B$1:$B$5661,0))))</f>
        <v/>
      </c>
      <c r="U24" s="169"/>
      <c r="V24" s="170" t="e">
        <f>IF(C24="",NA(),MATCH($B24&amp;$C24,'Smelter Look-up'!$J:$J,0))</f>
        <v>#N/A</v>
      </c>
      <c r="X24" s="171">
        <f t="shared" ca="1" si="4"/>
        <v>0</v>
      </c>
      <c r="AB24" s="171" t="str">
        <f t="shared" si="5"/>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3"/>
        <v/>
      </c>
      <c r="T25" s="156" t="str">
        <f ca="1">IF(B25="","",IF(ISERROR(MATCH($J25,SorP!$B$1:$B$5661,0)),"",INDIRECT("'SorP'!$A$"&amp;MATCH($J25,SorP!$B$1:$B$5661,0))))</f>
        <v/>
      </c>
      <c r="U25" s="169"/>
      <c r="V25" s="170" t="e">
        <f>IF(C25="",NA(),MATCH($B25&amp;$C25,'Smelter Look-up'!$J:$J,0))</f>
        <v>#N/A</v>
      </c>
      <c r="X25" s="171">
        <f t="shared" ca="1" si="4"/>
        <v>0</v>
      </c>
      <c r="AB25" s="171" t="str">
        <f t="shared" si="5"/>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3"/>
        <v/>
      </c>
      <c r="T26" s="156" t="str">
        <f ca="1">IF(B26="","",IF(ISERROR(MATCH($J26,SorP!$B$1:$B$5661,0)),"",INDIRECT("'SorP'!$A$"&amp;MATCH($J26,SorP!$B$1:$B$5661,0))))</f>
        <v/>
      </c>
      <c r="U26" s="169"/>
      <c r="V26" s="170" t="e">
        <f>IF(C26="",NA(),MATCH($B26&amp;$C26,'Smelter Look-up'!$J:$J,0))</f>
        <v>#N/A</v>
      </c>
      <c r="X26" s="171">
        <f t="shared" ca="1" si="4"/>
        <v>0</v>
      </c>
      <c r="AB26" s="171" t="str">
        <f t="shared" si="5"/>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3"/>
        <v/>
      </c>
      <c r="T27" s="156" t="str">
        <f ca="1">IF(B27="","",IF(ISERROR(MATCH($J27,SorP!$B$1:$B$5661,0)),"",INDIRECT("'SorP'!$A$"&amp;MATCH($J27,SorP!$B$1:$B$5661,0))))</f>
        <v/>
      </c>
      <c r="U27" s="169"/>
      <c r="V27" s="170" t="e">
        <f>IF(C27="",NA(),MATCH($B27&amp;$C27,'Smelter Look-up'!$J:$J,0))</f>
        <v>#N/A</v>
      </c>
      <c r="X27" s="171">
        <f t="shared" ca="1" si="4"/>
        <v>0</v>
      </c>
      <c r="AB27" s="171" t="str">
        <f t="shared" si="5"/>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3"/>
        <v/>
      </c>
      <c r="T28" s="156" t="str">
        <f ca="1">IF(B28="","",IF(ISERROR(MATCH($J28,SorP!$B$1:$B$5661,0)),"",INDIRECT("'SorP'!$A$"&amp;MATCH($J28,SorP!$B$1:$B$5661,0))))</f>
        <v/>
      </c>
      <c r="U28" s="169"/>
      <c r="V28" s="170" t="e">
        <f>IF(C28="",NA(),MATCH($B28&amp;$C28,'Smelter Look-up'!$J:$J,0))</f>
        <v>#N/A</v>
      </c>
      <c r="X28" s="171">
        <f t="shared" ca="1" si="4"/>
        <v>0</v>
      </c>
      <c r="AB28" s="171" t="str">
        <f t="shared" si="5"/>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3"/>
        <v/>
      </c>
      <c r="T29" s="156" t="str">
        <f ca="1">IF(B29="","",IF(ISERROR(MATCH($J29,SorP!$B$1:$B$5661,0)),"",INDIRECT("'SorP'!$A$"&amp;MATCH($J29,SorP!$B$1:$B$5661,0))))</f>
        <v/>
      </c>
      <c r="U29" s="169"/>
      <c r="V29" s="170" t="e">
        <f>IF(C29="",NA(),MATCH($B29&amp;$C29,'Smelter Look-up'!$J:$J,0))</f>
        <v>#N/A</v>
      </c>
      <c r="X29" s="171">
        <f t="shared" ca="1" si="4"/>
        <v>0</v>
      </c>
      <c r="AB29" s="171" t="str">
        <f t="shared" si="5"/>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3"/>
        <v/>
      </c>
      <c r="T30" s="156" t="str">
        <f ca="1">IF(B30="","",IF(ISERROR(MATCH($J30,SorP!$B$1:$B$5661,0)),"",INDIRECT("'SorP'!$A$"&amp;MATCH($J30,SorP!$B$1:$B$5661,0))))</f>
        <v/>
      </c>
      <c r="U30" s="169"/>
      <c r="V30" s="170" t="e">
        <f>IF(C30="",NA(),MATCH($B30&amp;$C30,'Smelter Look-up'!$J:$J,0))</f>
        <v>#N/A</v>
      </c>
      <c r="X30" s="171">
        <f t="shared" ca="1" si="4"/>
        <v>0</v>
      </c>
      <c r="AB30" s="171" t="str">
        <f t="shared" si="5"/>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3"/>
        <v/>
      </c>
      <c r="T31" s="156" t="str">
        <f ca="1">IF(B31="","",IF(ISERROR(MATCH($J31,SorP!$B$1:$B$5661,0)),"",INDIRECT("'SorP'!$A$"&amp;MATCH($J31,SorP!$B$1:$B$5661,0))))</f>
        <v/>
      </c>
      <c r="U31" s="169"/>
      <c r="V31" s="170" t="e">
        <f>IF(C31="",NA(),MATCH($B31&amp;$C31,'Smelter Look-up'!$J:$J,0))</f>
        <v>#N/A</v>
      </c>
      <c r="X31" s="171">
        <f t="shared" ca="1" si="4"/>
        <v>0</v>
      </c>
      <c r="AB31" s="171" t="str">
        <f t="shared" si="5"/>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3"/>
        <v/>
      </c>
      <c r="T32" s="156" t="str">
        <f ca="1">IF(B32="","",IF(ISERROR(MATCH($J32,SorP!$B$1:$B$5661,0)),"",INDIRECT("'SorP'!$A$"&amp;MATCH($J32,SorP!$B$1:$B$5661,0))))</f>
        <v/>
      </c>
      <c r="U32" s="169"/>
      <c r="V32" s="170" t="e">
        <f>IF(C32="",NA(),MATCH($B32&amp;$C32,'Smelter Look-up'!$J:$J,0))</f>
        <v>#N/A</v>
      </c>
      <c r="X32" s="171">
        <f t="shared" ca="1" si="4"/>
        <v>0</v>
      </c>
      <c r="AB32" s="171" t="str">
        <f t="shared" si="5"/>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3"/>
        <v/>
      </c>
      <c r="T33" s="156" t="str">
        <f ca="1">IF(B33="","",IF(ISERROR(MATCH($J33,SorP!$B$1:$B$5661,0)),"",INDIRECT("'SorP'!$A$"&amp;MATCH($J33,SorP!$B$1:$B$5661,0))))</f>
        <v/>
      </c>
      <c r="U33" s="169"/>
      <c r="V33" s="170" t="e">
        <f>IF(C33="",NA(),MATCH($B33&amp;$C33,'Smelter Look-up'!$J:$J,0))</f>
        <v>#N/A</v>
      </c>
      <c r="X33" s="171">
        <f t="shared" ca="1" si="4"/>
        <v>0</v>
      </c>
      <c r="AB33" s="171" t="str">
        <f t="shared" si="5"/>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3"/>
        <v/>
      </c>
      <c r="T34" s="156" t="str">
        <f ca="1">IF(B34="","",IF(ISERROR(MATCH($J34,SorP!$B$1:$B$5661,0)),"",INDIRECT("'SorP'!$A$"&amp;MATCH($J34,SorP!$B$1:$B$5661,0))))</f>
        <v/>
      </c>
      <c r="U34" s="169"/>
      <c r="V34" s="170" t="e">
        <f>IF(C34="",NA(),MATCH($B34&amp;$C34,'Smelter Look-up'!$J:$J,0))</f>
        <v>#N/A</v>
      </c>
      <c r="X34" s="171">
        <f t="shared" ca="1" si="4"/>
        <v>0</v>
      </c>
      <c r="AB34" s="171" t="str">
        <f t="shared" si="5"/>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3"/>
        <v/>
      </c>
      <c r="T35" s="156" t="str">
        <f ca="1">IF(B35="","",IF(ISERROR(MATCH($J35,SorP!$B$1:$B$5661,0)),"",INDIRECT("'SorP'!$A$"&amp;MATCH($J35,SorP!$B$1:$B$5661,0))))</f>
        <v/>
      </c>
      <c r="U35" s="169"/>
      <c r="V35" s="170" t="e">
        <f>IF(C35="",NA(),MATCH($B35&amp;$C35,'Smelter Look-up'!$J:$J,0))</f>
        <v>#N/A</v>
      </c>
      <c r="X35" s="171">
        <f t="shared" ca="1" si="4"/>
        <v>0</v>
      </c>
      <c r="AB35" s="171" t="str">
        <f t="shared" si="5"/>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3"/>
        <v/>
      </c>
      <c r="T36" s="156" t="str">
        <f ca="1">IF(B36="","",IF(ISERROR(MATCH($J36,SorP!$B$1:$B$5661,0)),"",INDIRECT("'SorP'!$A$"&amp;MATCH($J36,SorP!$B$1:$B$5661,0))))</f>
        <v/>
      </c>
      <c r="U36" s="169"/>
      <c r="V36" s="170" t="e">
        <f>IF(C36="",NA(),MATCH($B36&amp;$C36,'Smelter Look-up'!$J:$J,0))</f>
        <v>#N/A</v>
      </c>
      <c r="X36" s="171">
        <f t="shared" ca="1" si="4"/>
        <v>0</v>
      </c>
      <c r="AB36" s="171" t="str">
        <f t="shared" si="5"/>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3"/>
        <v/>
      </c>
      <c r="T37" s="156" t="str">
        <f ca="1">IF(B37="","",IF(ISERROR(MATCH($J37,SorP!$B$1:$B$5661,0)),"",INDIRECT("'SorP'!$A$"&amp;MATCH($J37,SorP!$B$1:$B$5661,0))))</f>
        <v/>
      </c>
      <c r="U37" s="169"/>
      <c r="V37" s="170" t="e">
        <f>IF(C37="",NA(),MATCH($B37&amp;$C37,'Smelter Look-up'!$J:$J,0))</f>
        <v>#N/A</v>
      </c>
      <c r="X37" s="171">
        <f t="shared" ca="1" si="4"/>
        <v>0</v>
      </c>
      <c r="AB37" s="171" t="str">
        <f t="shared" si="5"/>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3"/>
        <v/>
      </c>
      <c r="T38" s="156" t="str">
        <f ca="1">IF(B38="","",IF(ISERROR(MATCH($J38,SorP!$B$1:$B$5661,0)),"",INDIRECT("'SorP'!$A$"&amp;MATCH($J38,SorP!$B$1:$B$5661,0))))</f>
        <v/>
      </c>
      <c r="U38" s="169"/>
      <c r="V38" s="170" t="e">
        <f>IF(C38="",NA(),MATCH($B38&amp;$C38,'Smelter Look-up'!$J:$J,0))</f>
        <v>#N/A</v>
      </c>
      <c r="X38" s="171">
        <f t="shared" ca="1" si="4"/>
        <v>0</v>
      </c>
      <c r="AB38" s="171" t="str">
        <f t="shared" si="5"/>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3"/>
        <v/>
      </c>
      <c r="T39" s="156" t="str">
        <f ca="1">IF(B39="","",IF(ISERROR(MATCH($J39,SorP!$B$1:$B$5661,0)),"",INDIRECT("'SorP'!$A$"&amp;MATCH($J39,SorP!$B$1:$B$5661,0))))</f>
        <v/>
      </c>
      <c r="U39" s="169"/>
      <c r="V39" s="170" t="e">
        <f>IF(C39="",NA(),MATCH($B39&amp;$C39,'Smelter Look-up'!$J:$J,0))</f>
        <v>#N/A</v>
      </c>
      <c r="X39" s="171">
        <f t="shared" ca="1" si="4"/>
        <v>0</v>
      </c>
      <c r="AB39" s="171" t="str">
        <f t="shared" si="5"/>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3"/>
        <v/>
      </c>
      <c r="T40" s="156" t="str">
        <f ca="1">IF(B40="","",IF(ISERROR(MATCH($J40,SorP!$B$1:$B$5661,0)),"",INDIRECT("'SorP'!$A$"&amp;MATCH($J40,SorP!$B$1:$B$5661,0))))</f>
        <v/>
      </c>
      <c r="U40" s="169"/>
      <c r="V40" s="170" t="e">
        <f>IF(C40="",NA(),MATCH($B40&amp;$C40,'Smelter Look-up'!$J:$J,0))</f>
        <v>#N/A</v>
      </c>
      <c r="X40" s="171">
        <f t="shared" ca="1" si="4"/>
        <v>0</v>
      </c>
      <c r="AB40" s="171" t="str">
        <f t="shared" si="5"/>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3"/>
        <v/>
      </c>
      <c r="T41" s="156" t="str">
        <f ca="1">IF(B41="","",IF(ISERROR(MATCH($J41,SorP!$B$1:$B$5661,0)),"",INDIRECT("'SorP'!$A$"&amp;MATCH($J41,SorP!$B$1:$B$5661,0))))</f>
        <v/>
      </c>
      <c r="U41" s="169"/>
      <c r="V41" s="170" t="e">
        <f>IF(C41="",NA(),MATCH($B41&amp;$C41,'Smelter Look-up'!$J:$J,0))</f>
        <v>#N/A</v>
      </c>
      <c r="X41" s="171">
        <f t="shared" ca="1" si="4"/>
        <v>0</v>
      </c>
      <c r="AB41" s="171" t="str">
        <f t="shared" si="5"/>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3"/>
        <v/>
      </c>
      <c r="T42" s="156" t="str">
        <f ca="1">IF(B42="","",IF(ISERROR(MATCH($J42,SorP!$B$1:$B$5661,0)),"",INDIRECT("'SorP'!$A$"&amp;MATCH($J42,SorP!$B$1:$B$5661,0))))</f>
        <v/>
      </c>
      <c r="U42" s="169"/>
      <c r="V42" s="170" t="e">
        <f>IF(C42="",NA(),MATCH($B42&amp;$C42,'Smelter Look-up'!$J:$J,0))</f>
        <v>#N/A</v>
      </c>
      <c r="X42" s="171">
        <f t="shared" ca="1" si="4"/>
        <v>0</v>
      </c>
      <c r="AB42" s="171" t="str">
        <f t="shared" si="5"/>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3"/>
        <v/>
      </c>
      <c r="T43" s="156" t="str">
        <f ca="1">IF(B43="","",IF(ISERROR(MATCH($J43,SorP!$B$1:$B$5661,0)),"",INDIRECT("'SorP'!$A$"&amp;MATCH($J43,SorP!$B$1:$B$5661,0))))</f>
        <v/>
      </c>
      <c r="U43" s="169"/>
      <c r="V43" s="170" t="e">
        <f>IF(C43="",NA(),MATCH($B43&amp;$C43,'Smelter Look-up'!$J:$J,0))</f>
        <v>#N/A</v>
      </c>
      <c r="X43" s="171">
        <f t="shared" ca="1" si="4"/>
        <v>0</v>
      </c>
      <c r="AB43" s="171" t="str">
        <f t="shared" si="5"/>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3"/>
        <v/>
      </c>
      <c r="T44" s="156" t="str">
        <f ca="1">IF(B44="","",IF(ISERROR(MATCH($J44,SorP!$B$1:$B$5661,0)),"",INDIRECT("'SorP'!$A$"&amp;MATCH($J44,SorP!$B$1:$B$5661,0))))</f>
        <v/>
      </c>
      <c r="U44" s="169"/>
      <c r="V44" s="170" t="e">
        <f>IF(C44="",NA(),MATCH($B44&amp;$C44,'Smelter Look-up'!$J:$J,0))</f>
        <v>#N/A</v>
      </c>
      <c r="X44" s="171">
        <f t="shared" ca="1" si="4"/>
        <v>0</v>
      </c>
      <c r="AB44" s="171" t="str">
        <f t="shared" si="5"/>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3"/>
        <v/>
      </c>
      <c r="T45" s="156" t="str">
        <f ca="1">IF(B45="","",IF(ISERROR(MATCH($J45,SorP!$B$1:$B$5661,0)),"",INDIRECT("'SorP'!$A$"&amp;MATCH($J45,SorP!$B$1:$B$5661,0))))</f>
        <v/>
      </c>
      <c r="U45" s="169"/>
      <c r="V45" s="170" t="e">
        <f>IF(C45="",NA(),MATCH($B45&amp;$C45,'Smelter Look-up'!$J:$J,0))</f>
        <v>#N/A</v>
      </c>
      <c r="X45" s="171">
        <f t="shared" ca="1" si="4"/>
        <v>0</v>
      </c>
      <c r="AB45" s="171" t="str">
        <f t="shared" si="5"/>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3"/>
        <v/>
      </c>
      <c r="T46" s="156" t="str">
        <f ca="1">IF(B46="","",IF(ISERROR(MATCH($J46,SorP!$B$1:$B$5661,0)),"",INDIRECT("'SorP'!$A$"&amp;MATCH($J46,SorP!$B$1:$B$5661,0))))</f>
        <v/>
      </c>
      <c r="U46" s="169"/>
      <c r="V46" s="170" t="e">
        <f>IF(C46="",NA(),MATCH($B46&amp;$C46,'Smelter Look-up'!$J:$J,0))</f>
        <v>#N/A</v>
      </c>
      <c r="X46" s="171">
        <f t="shared" ca="1" si="4"/>
        <v>0</v>
      </c>
      <c r="AB46" s="171" t="str">
        <f t="shared" si="5"/>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3"/>
        <v/>
      </c>
      <c r="T47" s="156" t="str">
        <f ca="1">IF(B47="","",IF(ISERROR(MATCH($J47,SorP!$B$1:$B$5661,0)),"",INDIRECT("'SorP'!$A$"&amp;MATCH($J47,SorP!$B$1:$B$5661,0))))</f>
        <v/>
      </c>
      <c r="U47" s="169"/>
      <c r="V47" s="170" t="e">
        <f>IF(C47="",NA(),MATCH($B47&amp;$C47,'Smelter Look-up'!$J:$J,0))</f>
        <v>#N/A</v>
      </c>
      <c r="X47" s="171">
        <f t="shared" ca="1" si="4"/>
        <v>0</v>
      </c>
      <c r="AB47" s="171" t="str">
        <f t="shared" si="5"/>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3"/>
        <v/>
      </c>
      <c r="T48" s="156" t="str">
        <f ca="1">IF(B48="","",IF(ISERROR(MATCH($J48,SorP!$B$1:$B$5661,0)),"",INDIRECT("'SorP'!$A$"&amp;MATCH($J48,SorP!$B$1:$B$5661,0))))</f>
        <v/>
      </c>
      <c r="U48" s="169"/>
      <c r="V48" s="170" t="e">
        <f>IF(C48="",NA(),MATCH($B48&amp;$C48,'Smelter Look-up'!$J:$J,0))</f>
        <v>#N/A</v>
      </c>
      <c r="X48" s="171">
        <f t="shared" ca="1" si="4"/>
        <v>0</v>
      </c>
      <c r="AB48" s="171" t="str">
        <f t="shared" si="5"/>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3"/>
        <v/>
      </c>
      <c r="T49" s="156" t="str">
        <f ca="1">IF(B49="","",IF(ISERROR(MATCH($J49,SorP!$B$1:$B$5661,0)),"",INDIRECT("'SorP'!$A$"&amp;MATCH($J49,SorP!$B$1:$B$5661,0))))</f>
        <v/>
      </c>
      <c r="U49" s="169"/>
      <c r="V49" s="170" t="e">
        <f>IF(C49="",NA(),MATCH($B49&amp;$C49,'Smelter Look-up'!$J:$J,0))</f>
        <v>#N/A</v>
      </c>
      <c r="X49" s="171">
        <f t="shared" ca="1" si="4"/>
        <v>0</v>
      </c>
      <c r="AB49" s="171" t="str">
        <f t="shared" si="5"/>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3"/>
        <v/>
      </c>
      <c r="T50" s="156" t="str">
        <f ca="1">IF(B50="","",IF(ISERROR(MATCH($J50,SorP!$B$1:$B$5661,0)),"",INDIRECT("'SorP'!$A$"&amp;MATCH($J50,SorP!$B$1:$B$5661,0))))</f>
        <v/>
      </c>
      <c r="U50" s="169"/>
      <c r="V50" s="170" t="e">
        <f>IF(C50="",NA(),MATCH($B50&amp;$C50,'Smelter Look-up'!$J:$J,0))</f>
        <v>#N/A</v>
      </c>
      <c r="X50" s="171">
        <f t="shared" ca="1" si="4"/>
        <v>0</v>
      </c>
      <c r="AB50" s="171" t="str">
        <f t="shared" si="5"/>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3"/>
        <v/>
      </c>
      <c r="T51" s="156" t="str">
        <f ca="1">IF(B51="","",IF(ISERROR(MATCH($J51,SorP!$B$1:$B$5661,0)),"",INDIRECT("'SorP'!$A$"&amp;MATCH($J51,SorP!$B$1:$B$5661,0))))</f>
        <v/>
      </c>
      <c r="U51" s="169"/>
      <c r="V51" s="170" t="e">
        <f>IF(C51="",NA(),MATCH($B51&amp;$C51,'Smelter Look-up'!$J:$J,0))</f>
        <v>#N/A</v>
      </c>
      <c r="X51" s="171">
        <f t="shared" ca="1" si="4"/>
        <v>0</v>
      </c>
      <c r="AB51" s="171" t="str">
        <f t="shared" si="5"/>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3"/>
        <v/>
      </c>
      <c r="T52" s="156" t="str">
        <f ca="1">IF(B52="","",IF(ISERROR(MATCH($J52,SorP!$B$1:$B$5661,0)),"",INDIRECT("'SorP'!$A$"&amp;MATCH($J52,SorP!$B$1:$B$5661,0))))</f>
        <v/>
      </c>
      <c r="U52" s="169"/>
      <c r="V52" s="170" t="e">
        <f>IF(C52="",NA(),MATCH($B52&amp;$C52,'Smelter Look-up'!$J:$J,0))</f>
        <v>#N/A</v>
      </c>
      <c r="X52" s="171">
        <f t="shared" ca="1" si="4"/>
        <v>0</v>
      </c>
      <c r="AB52" s="171" t="str">
        <f t="shared" si="5"/>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3"/>
        <v/>
      </c>
      <c r="T53" s="156" t="str">
        <f ca="1">IF(B53="","",IF(ISERROR(MATCH($J53,SorP!$B$1:$B$5661,0)),"",INDIRECT("'SorP'!$A$"&amp;MATCH($J53,SorP!$B$1:$B$5661,0))))</f>
        <v/>
      </c>
      <c r="U53" s="169"/>
      <c r="V53" s="170" t="e">
        <f>IF(C53="",NA(),MATCH($B53&amp;$C53,'Smelter Look-up'!$J:$J,0))</f>
        <v>#N/A</v>
      </c>
      <c r="X53" s="171">
        <f t="shared" ca="1" si="4"/>
        <v>0</v>
      </c>
      <c r="AB53" s="171" t="str">
        <f t="shared" si="5"/>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3"/>
        <v/>
      </c>
      <c r="T54" s="156" t="str">
        <f ca="1">IF(B54="","",IF(ISERROR(MATCH($J54,SorP!$B$1:$B$5661,0)),"",INDIRECT("'SorP'!$A$"&amp;MATCH($J54,SorP!$B$1:$B$5661,0))))</f>
        <v/>
      </c>
      <c r="U54" s="169"/>
      <c r="V54" s="170" t="e">
        <f>IF(C54="",NA(),MATCH($B54&amp;$C54,'Smelter Look-up'!$J:$J,0))</f>
        <v>#N/A</v>
      </c>
      <c r="X54" s="171">
        <f t="shared" ca="1" si="4"/>
        <v>0</v>
      </c>
      <c r="AB54" s="171" t="str">
        <f t="shared" si="5"/>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3"/>
        <v/>
      </c>
      <c r="T55" s="156" t="str">
        <f ca="1">IF(B55="","",IF(ISERROR(MATCH($J55,SorP!$B$1:$B$5661,0)),"",INDIRECT("'SorP'!$A$"&amp;MATCH($J55,SorP!$B$1:$B$5661,0))))</f>
        <v/>
      </c>
      <c r="U55" s="169"/>
      <c r="V55" s="170" t="e">
        <f>IF(C55="",NA(),MATCH($B55&amp;$C55,'Smelter Look-up'!$J:$J,0))</f>
        <v>#N/A</v>
      </c>
      <c r="X55" s="171">
        <f t="shared" ca="1" si="4"/>
        <v>0</v>
      </c>
      <c r="AB55" s="171" t="str">
        <f t="shared" si="5"/>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3"/>
        <v/>
      </c>
      <c r="T56" s="156" t="str">
        <f ca="1">IF(B56="","",IF(ISERROR(MATCH($J56,SorP!$B$1:$B$5661,0)),"",INDIRECT("'SorP'!$A$"&amp;MATCH($J56,SorP!$B$1:$B$5661,0))))</f>
        <v/>
      </c>
      <c r="U56" s="169"/>
      <c r="V56" s="170" t="e">
        <f>IF(C56="",NA(),MATCH($B56&amp;$C56,'Smelter Look-up'!$J:$J,0))</f>
        <v>#N/A</v>
      </c>
      <c r="X56" s="171">
        <f t="shared" ca="1" si="4"/>
        <v>0</v>
      </c>
      <c r="AB56" s="171" t="str">
        <f t="shared" si="5"/>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3"/>
        <v/>
      </c>
      <c r="T57" s="156" t="str">
        <f ca="1">IF(B57="","",IF(ISERROR(MATCH($J57,SorP!$B$1:$B$5661,0)),"",INDIRECT("'SorP'!$A$"&amp;MATCH($J57,SorP!$B$1:$B$5661,0))))</f>
        <v/>
      </c>
      <c r="U57" s="169"/>
      <c r="V57" s="170" t="e">
        <f>IF(C57="",NA(),MATCH($B57&amp;$C57,'Smelter Look-up'!$J:$J,0))</f>
        <v>#N/A</v>
      </c>
      <c r="X57" s="171">
        <f t="shared" ca="1" si="4"/>
        <v>0</v>
      </c>
      <c r="AB57" s="171" t="str">
        <f t="shared" si="5"/>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3"/>
        <v/>
      </c>
      <c r="T58" s="156" t="str">
        <f ca="1">IF(B58="","",IF(ISERROR(MATCH($J58,SorP!$B$1:$B$5661,0)),"",INDIRECT("'SorP'!$A$"&amp;MATCH($J58,SorP!$B$1:$B$5661,0))))</f>
        <v/>
      </c>
      <c r="U58" s="169"/>
      <c r="V58" s="170" t="e">
        <f>IF(C58="",NA(),MATCH($B58&amp;$C58,'Smelter Look-up'!$J:$J,0))</f>
        <v>#N/A</v>
      </c>
      <c r="X58" s="171">
        <f t="shared" ca="1" si="4"/>
        <v>0</v>
      </c>
      <c r="AB58" s="171" t="str">
        <f t="shared" si="5"/>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3"/>
        <v/>
      </c>
      <c r="T59" s="156" t="str">
        <f ca="1">IF(B59="","",IF(ISERROR(MATCH($J59,SorP!$B$1:$B$5661,0)),"",INDIRECT("'SorP'!$A$"&amp;MATCH($J59,SorP!$B$1:$B$5661,0))))</f>
        <v/>
      </c>
      <c r="U59" s="169"/>
      <c r="V59" s="170" t="e">
        <f>IF(C59="",NA(),MATCH($B59&amp;$C59,'Smelter Look-up'!$J:$J,0))</f>
        <v>#N/A</v>
      </c>
      <c r="X59" s="171">
        <f t="shared" ca="1" si="4"/>
        <v>0</v>
      </c>
      <c r="AB59" s="171" t="str">
        <f t="shared" si="5"/>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3"/>
        <v/>
      </c>
      <c r="T60" s="156" t="str">
        <f ca="1">IF(B60="","",IF(ISERROR(MATCH($J60,SorP!$B$1:$B$5661,0)),"",INDIRECT("'SorP'!$A$"&amp;MATCH($J60,SorP!$B$1:$B$5661,0))))</f>
        <v/>
      </c>
      <c r="U60" s="169"/>
      <c r="V60" s="170" t="e">
        <f>IF(C60="",NA(),MATCH($B60&amp;$C60,'Smelter Look-up'!$J:$J,0))</f>
        <v>#N/A</v>
      </c>
      <c r="X60" s="171">
        <f t="shared" ca="1" si="4"/>
        <v>0</v>
      </c>
      <c r="AB60" s="171" t="str">
        <f t="shared" si="5"/>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3"/>
        <v/>
      </c>
      <c r="T61" s="156" t="str">
        <f ca="1">IF(B61="","",IF(ISERROR(MATCH($J61,SorP!$B$1:$B$5661,0)),"",INDIRECT("'SorP'!$A$"&amp;MATCH($J61,SorP!$B$1:$B$5661,0))))</f>
        <v/>
      </c>
      <c r="U61" s="169"/>
      <c r="V61" s="170" t="e">
        <f>IF(C61="",NA(),MATCH($B61&amp;$C61,'Smelter Look-up'!$J:$J,0))</f>
        <v>#N/A</v>
      </c>
      <c r="X61" s="171">
        <f t="shared" ca="1" si="4"/>
        <v>0</v>
      </c>
      <c r="AB61" s="171" t="str">
        <f t="shared" si="5"/>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3"/>
        <v/>
      </c>
      <c r="T62" s="156" t="str">
        <f ca="1">IF(B62="","",IF(ISERROR(MATCH($J62,SorP!$B$1:$B$5661,0)),"",INDIRECT("'SorP'!$A$"&amp;MATCH($J62,SorP!$B$1:$B$5661,0))))</f>
        <v/>
      </c>
      <c r="U62" s="169"/>
      <c r="V62" s="170" t="e">
        <f>IF(C62="",NA(),MATCH($B62&amp;$C62,'Smelter Look-up'!$J:$J,0))</f>
        <v>#N/A</v>
      </c>
      <c r="X62" s="171">
        <f t="shared" ca="1" si="4"/>
        <v>0</v>
      </c>
      <c r="AB62" s="171" t="str">
        <f t="shared" si="5"/>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3"/>
        <v/>
      </c>
      <c r="T63" s="156" t="str">
        <f ca="1">IF(B63="","",IF(ISERROR(MATCH($J63,SorP!$B$1:$B$5661,0)),"",INDIRECT("'SorP'!$A$"&amp;MATCH($J63,SorP!$B$1:$B$5661,0))))</f>
        <v/>
      </c>
      <c r="U63" s="169"/>
      <c r="V63" s="170" t="e">
        <f>IF(C63="",NA(),MATCH($B63&amp;$C63,'Smelter Look-up'!$J:$J,0))</f>
        <v>#N/A</v>
      </c>
      <c r="X63" s="171">
        <f t="shared" ref="X63:X126" ca="1" si="6">IF(AND(C63="Smelter not listed",OR(LEN(D63)=0,LEN(E63)=0)),1,0)</f>
        <v>0</v>
      </c>
      <c r="AB63" s="171" t="str">
        <f t="shared" ref="AB63:AB126" si="7">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8">IF(B64="","",IF(ISERROR(MATCH($E64,CL,0)),"Unknown",INDIRECT("'C'!$A$"&amp;MATCH($E64,CL,0)+1)))</f>
        <v/>
      </c>
      <c r="T64" s="156" t="str">
        <f ca="1">IF(B64="","",IF(ISERROR(MATCH($J64,SorP!$B$1:$B$5661,0)),"",INDIRECT("'SorP'!$A$"&amp;MATCH($J64,SorP!$B$1:$B$5661,0))))</f>
        <v/>
      </c>
      <c r="U64" s="169"/>
      <c r="V64" s="170" t="e">
        <f>IF(C64="",NA(),MATCH($B64&amp;$C64,'Smelter Look-up'!$J:$J,0))</f>
        <v>#N/A</v>
      </c>
      <c r="X64" s="171">
        <f t="shared" ca="1" si="6"/>
        <v>0</v>
      </c>
      <c r="AB64" s="171" t="str">
        <f t="shared" si="7"/>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8"/>
        <v/>
      </c>
      <c r="T65" s="156" t="str">
        <f ca="1">IF(B65="","",IF(ISERROR(MATCH($J65,SorP!$B$1:$B$5661,0)),"",INDIRECT("'SorP'!$A$"&amp;MATCH($J65,SorP!$B$1:$B$5661,0))))</f>
        <v/>
      </c>
      <c r="U65" s="169"/>
      <c r="V65" s="170" t="e">
        <f>IF(C65="",NA(),MATCH($B65&amp;$C65,'Smelter Look-up'!$J:$J,0))</f>
        <v>#N/A</v>
      </c>
      <c r="X65" s="171">
        <f t="shared" ca="1" si="6"/>
        <v>0</v>
      </c>
      <c r="AB65" s="171" t="str">
        <f t="shared" si="7"/>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8"/>
        <v/>
      </c>
      <c r="T66" s="156" t="str">
        <f ca="1">IF(B66="","",IF(ISERROR(MATCH($J66,SorP!$B$1:$B$5661,0)),"",INDIRECT("'SorP'!$A$"&amp;MATCH($J66,SorP!$B$1:$B$5661,0))))</f>
        <v/>
      </c>
      <c r="U66" s="169"/>
      <c r="V66" s="170" t="e">
        <f>IF(C66="",NA(),MATCH($B66&amp;$C66,'Smelter Look-up'!$J:$J,0))</f>
        <v>#N/A</v>
      </c>
      <c r="X66" s="171">
        <f t="shared" ca="1" si="6"/>
        <v>0</v>
      </c>
      <c r="AB66" s="171" t="str">
        <f t="shared" si="7"/>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8"/>
        <v/>
      </c>
      <c r="T67" s="156" t="str">
        <f ca="1">IF(B67="","",IF(ISERROR(MATCH($J67,SorP!$B$1:$B$5661,0)),"",INDIRECT("'SorP'!$A$"&amp;MATCH($J67,SorP!$B$1:$B$5661,0))))</f>
        <v/>
      </c>
      <c r="U67" s="169"/>
      <c r="V67" s="170" t="e">
        <f>IF(C67="",NA(),MATCH($B67&amp;$C67,'Smelter Look-up'!$J:$J,0))</f>
        <v>#N/A</v>
      </c>
      <c r="X67" s="171">
        <f t="shared" ca="1" si="6"/>
        <v>0</v>
      </c>
      <c r="AB67" s="171" t="str">
        <f t="shared" si="7"/>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8"/>
        <v/>
      </c>
      <c r="T68" s="156" t="str">
        <f ca="1">IF(B68="","",IF(ISERROR(MATCH($J68,SorP!$B$1:$B$5661,0)),"",INDIRECT("'SorP'!$A$"&amp;MATCH($J68,SorP!$B$1:$B$5661,0))))</f>
        <v/>
      </c>
      <c r="U68" s="169"/>
      <c r="V68" s="170" t="e">
        <f>IF(C68="",NA(),MATCH($B68&amp;$C68,'Smelter Look-up'!$J:$J,0))</f>
        <v>#N/A</v>
      </c>
      <c r="X68" s="171">
        <f t="shared" ca="1" si="6"/>
        <v>0</v>
      </c>
      <c r="AB68" s="171" t="str">
        <f t="shared" si="7"/>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8"/>
        <v/>
      </c>
      <c r="T69" s="156" t="str">
        <f ca="1">IF(B69="","",IF(ISERROR(MATCH($J69,SorP!$B$1:$B$5661,0)),"",INDIRECT("'SorP'!$A$"&amp;MATCH($J69,SorP!$B$1:$B$5661,0))))</f>
        <v/>
      </c>
      <c r="U69" s="169"/>
      <c r="V69" s="170" t="e">
        <f>IF(C69="",NA(),MATCH($B69&amp;$C69,'Smelter Look-up'!$J:$J,0))</f>
        <v>#N/A</v>
      </c>
      <c r="X69" s="171">
        <f t="shared" ca="1" si="6"/>
        <v>0</v>
      </c>
      <c r="AB69" s="171" t="str">
        <f t="shared" si="7"/>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8"/>
        <v/>
      </c>
      <c r="T70" s="156" t="str">
        <f ca="1">IF(B70="","",IF(ISERROR(MATCH($J70,SorP!$B$1:$B$5661,0)),"",INDIRECT("'SorP'!$A$"&amp;MATCH($J70,SorP!$B$1:$B$5661,0))))</f>
        <v/>
      </c>
      <c r="U70" s="169"/>
      <c r="V70" s="170" t="e">
        <f>IF(C70="",NA(),MATCH($B70&amp;$C70,'Smelter Look-up'!$J:$J,0))</f>
        <v>#N/A</v>
      </c>
      <c r="X70" s="171">
        <f t="shared" ca="1" si="6"/>
        <v>0</v>
      </c>
      <c r="AB70" s="171" t="str">
        <f t="shared" si="7"/>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8"/>
        <v/>
      </c>
      <c r="T71" s="156" t="str">
        <f ca="1">IF(B71="","",IF(ISERROR(MATCH($J71,SorP!$B$1:$B$5661,0)),"",INDIRECT("'SorP'!$A$"&amp;MATCH($J71,SorP!$B$1:$B$5661,0))))</f>
        <v/>
      </c>
      <c r="U71" s="169"/>
      <c r="V71" s="170" t="e">
        <f>IF(C71="",NA(),MATCH($B71&amp;$C71,'Smelter Look-up'!$J:$J,0))</f>
        <v>#N/A</v>
      </c>
      <c r="X71" s="171">
        <f t="shared" ca="1" si="6"/>
        <v>0</v>
      </c>
      <c r="AB71" s="171" t="str">
        <f t="shared" si="7"/>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8"/>
        <v/>
      </c>
      <c r="T72" s="156" t="str">
        <f ca="1">IF(B72="","",IF(ISERROR(MATCH($J72,SorP!$B$1:$B$5661,0)),"",INDIRECT("'SorP'!$A$"&amp;MATCH($J72,SorP!$B$1:$B$5661,0))))</f>
        <v/>
      </c>
      <c r="U72" s="169"/>
      <c r="V72" s="170" t="e">
        <f>IF(C72="",NA(),MATCH($B72&amp;$C72,'Smelter Look-up'!$J:$J,0))</f>
        <v>#N/A</v>
      </c>
      <c r="X72" s="171">
        <f t="shared" ca="1" si="6"/>
        <v>0</v>
      </c>
      <c r="AB72" s="171" t="str">
        <f t="shared" si="7"/>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8"/>
        <v/>
      </c>
      <c r="T73" s="156" t="str">
        <f ca="1">IF(B73="","",IF(ISERROR(MATCH($J73,SorP!$B$1:$B$5661,0)),"",INDIRECT("'SorP'!$A$"&amp;MATCH($J73,SorP!$B$1:$B$5661,0))))</f>
        <v/>
      </c>
      <c r="U73" s="169"/>
      <c r="V73" s="170" t="e">
        <f>IF(C73="",NA(),MATCH($B73&amp;$C73,'Smelter Look-up'!$J:$J,0))</f>
        <v>#N/A</v>
      </c>
      <c r="X73" s="171">
        <f t="shared" ca="1" si="6"/>
        <v>0</v>
      </c>
      <c r="AB73" s="171" t="str">
        <f t="shared" si="7"/>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8"/>
        <v/>
      </c>
      <c r="T74" s="156" t="str">
        <f ca="1">IF(B74="","",IF(ISERROR(MATCH($J74,SorP!$B$1:$B$5661,0)),"",INDIRECT("'SorP'!$A$"&amp;MATCH($J74,SorP!$B$1:$B$5661,0))))</f>
        <v/>
      </c>
      <c r="U74" s="169"/>
      <c r="V74" s="170" t="e">
        <f>IF(C74="",NA(),MATCH($B74&amp;$C74,'Smelter Look-up'!$J:$J,0))</f>
        <v>#N/A</v>
      </c>
      <c r="X74" s="171">
        <f t="shared" ca="1" si="6"/>
        <v>0</v>
      </c>
      <c r="AB74" s="171" t="str">
        <f t="shared" si="7"/>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8"/>
        <v/>
      </c>
      <c r="T75" s="156" t="str">
        <f ca="1">IF(B75="","",IF(ISERROR(MATCH($J75,SorP!$B$1:$B$5661,0)),"",INDIRECT("'SorP'!$A$"&amp;MATCH($J75,SorP!$B$1:$B$5661,0))))</f>
        <v/>
      </c>
      <c r="U75" s="169"/>
      <c r="V75" s="170" t="e">
        <f>IF(C75="",NA(),MATCH($B75&amp;$C75,'Smelter Look-up'!$J:$J,0))</f>
        <v>#N/A</v>
      </c>
      <c r="X75" s="171">
        <f t="shared" ca="1" si="6"/>
        <v>0</v>
      </c>
      <c r="AB75" s="171" t="str">
        <f t="shared" si="7"/>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8"/>
        <v/>
      </c>
      <c r="T76" s="156" t="str">
        <f ca="1">IF(B76="","",IF(ISERROR(MATCH($J76,SorP!$B$1:$B$5661,0)),"",INDIRECT("'SorP'!$A$"&amp;MATCH($J76,SorP!$B$1:$B$5661,0))))</f>
        <v/>
      </c>
      <c r="U76" s="169"/>
      <c r="V76" s="170" t="e">
        <f>IF(C76="",NA(),MATCH($B76&amp;$C76,'Smelter Look-up'!$J:$J,0))</f>
        <v>#N/A</v>
      </c>
      <c r="X76" s="171">
        <f t="shared" ca="1" si="6"/>
        <v>0</v>
      </c>
      <c r="AB76" s="171" t="str">
        <f t="shared" si="7"/>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8"/>
        <v/>
      </c>
      <c r="T77" s="156" t="str">
        <f ca="1">IF(B77="","",IF(ISERROR(MATCH($J77,SorP!$B$1:$B$5661,0)),"",INDIRECT("'SorP'!$A$"&amp;MATCH($J77,SorP!$B$1:$B$5661,0))))</f>
        <v/>
      </c>
      <c r="U77" s="169"/>
      <c r="V77" s="170" t="e">
        <f>IF(C77="",NA(),MATCH($B77&amp;$C77,'Smelter Look-up'!$J:$J,0))</f>
        <v>#N/A</v>
      </c>
      <c r="X77" s="171">
        <f t="shared" ca="1" si="6"/>
        <v>0</v>
      </c>
      <c r="AB77" s="171" t="str">
        <f t="shared" si="7"/>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8"/>
        <v/>
      </c>
      <c r="T78" s="156" t="str">
        <f ca="1">IF(B78="","",IF(ISERROR(MATCH($J78,SorP!$B$1:$B$5661,0)),"",INDIRECT("'SorP'!$A$"&amp;MATCH($J78,SorP!$B$1:$B$5661,0))))</f>
        <v/>
      </c>
      <c r="U78" s="169"/>
      <c r="V78" s="170" t="e">
        <f>IF(C78="",NA(),MATCH($B78&amp;$C78,'Smelter Look-up'!$J:$J,0))</f>
        <v>#N/A</v>
      </c>
      <c r="X78" s="171">
        <f t="shared" ca="1" si="6"/>
        <v>0</v>
      </c>
      <c r="AB78" s="171" t="str">
        <f t="shared" si="7"/>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8"/>
        <v/>
      </c>
      <c r="T79" s="156" t="str">
        <f ca="1">IF(B79="","",IF(ISERROR(MATCH($J79,SorP!$B$1:$B$5661,0)),"",INDIRECT("'SorP'!$A$"&amp;MATCH($J79,SorP!$B$1:$B$5661,0))))</f>
        <v/>
      </c>
      <c r="U79" s="169"/>
      <c r="V79" s="170" t="e">
        <f>IF(C79="",NA(),MATCH($B79&amp;$C79,'Smelter Look-up'!$J:$J,0))</f>
        <v>#N/A</v>
      </c>
      <c r="X79" s="171">
        <f t="shared" ca="1" si="6"/>
        <v>0</v>
      </c>
      <c r="AB79" s="171" t="str">
        <f t="shared" si="7"/>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8"/>
        <v/>
      </c>
      <c r="T80" s="156" t="str">
        <f ca="1">IF(B80="","",IF(ISERROR(MATCH($J80,SorP!$B$1:$B$5661,0)),"",INDIRECT("'SorP'!$A$"&amp;MATCH($J80,SorP!$B$1:$B$5661,0))))</f>
        <v/>
      </c>
      <c r="U80" s="169"/>
      <c r="V80" s="170" t="e">
        <f>IF(C80="",NA(),MATCH($B80&amp;$C80,'Smelter Look-up'!$J:$J,0))</f>
        <v>#N/A</v>
      </c>
      <c r="X80" s="171">
        <f t="shared" ca="1" si="6"/>
        <v>0</v>
      </c>
      <c r="AB80" s="171" t="str">
        <f t="shared" si="7"/>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8"/>
        <v/>
      </c>
      <c r="T81" s="156" t="str">
        <f ca="1">IF(B81="","",IF(ISERROR(MATCH($J81,SorP!$B$1:$B$5661,0)),"",INDIRECT("'SorP'!$A$"&amp;MATCH($J81,SorP!$B$1:$B$5661,0))))</f>
        <v/>
      </c>
      <c r="U81" s="169"/>
      <c r="V81" s="170" t="e">
        <f>IF(C81="",NA(),MATCH($B81&amp;$C81,'Smelter Look-up'!$J:$J,0))</f>
        <v>#N/A</v>
      </c>
      <c r="X81" s="171">
        <f t="shared" ca="1" si="6"/>
        <v>0</v>
      </c>
      <c r="AB81" s="171" t="str">
        <f t="shared" si="7"/>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8"/>
        <v/>
      </c>
      <c r="T82" s="156" t="str">
        <f ca="1">IF(B82="","",IF(ISERROR(MATCH($J82,SorP!$B$1:$B$5661,0)),"",INDIRECT("'SorP'!$A$"&amp;MATCH($J82,SorP!$B$1:$B$5661,0))))</f>
        <v/>
      </c>
      <c r="U82" s="169"/>
      <c r="V82" s="170" t="e">
        <f>IF(C82="",NA(),MATCH($B82&amp;$C82,'Smelter Look-up'!$J:$J,0))</f>
        <v>#N/A</v>
      </c>
      <c r="X82" s="171">
        <f t="shared" ca="1" si="6"/>
        <v>0</v>
      </c>
      <c r="AB82" s="171" t="str">
        <f t="shared" si="7"/>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8"/>
        <v/>
      </c>
      <c r="T83" s="156" t="str">
        <f ca="1">IF(B83="","",IF(ISERROR(MATCH($J83,SorP!$B$1:$B$5661,0)),"",INDIRECT("'SorP'!$A$"&amp;MATCH($J83,SorP!$B$1:$B$5661,0))))</f>
        <v/>
      </c>
      <c r="U83" s="169"/>
      <c r="V83" s="170" t="e">
        <f>IF(C83="",NA(),MATCH($B83&amp;$C83,'Smelter Look-up'!$J:$J,0))</f>
        <v>#N/A</v>
      </c>
      <c r="X83" s="171">
        <f t="shared" ca="1" si="6"/>
        <v>0</v>
      </c>
      <c r="AB83" s="171" t="str">
        <f t="shared" si="7"/>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8"/>
        <v/>
      </c>
      <c r="T84" s="156" t="str">
        <f ca="1">IF(B84="","",IF(ISERROR(MATCH($J84,SorP!$B$1:$B$5661,0)),"",INDIRECT("'SorP'!$A$"&amp;MATCH($J84,SorP!$B$1:$B$5661,0))))</f>
        <v/>
      </c>
      <c r="U84" s="169"/>
      <c r="V84" s="170" t="e">
        <f>IF(C84="",NA(),MATCH($B84&amp;$C84,'Smelter Look-up'!$J:$J,0))</f>
        <v>#N/A</v>
      </c>
      <c r="X84" s="171">
        <f t="shared" ca="1" si="6"/>
        <v>0</v>
      </c>
      <c r="AB84" s="171" t="str">
        <f t="shared" si="7"/>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8"/>
        <v/>
      </c>
      <c r="T85" s="156" t="str">
        <f ca="1">IF(B85="","",IF(ISERROR(MATCH($J85,SorP!$B$1:$B$5661,0)),"",INDIRECT("'SorP'!$A$"&amp;MATCH($J85,SorP!$B$1:$B$5661,0))))</f>
        <v/>
      </c>
      <c r="U85" s="169"/>
      <c r="V85" s="170" t="e">
        <f>IF(C85="",NA(),MATCH($B85&amp;$C85,'Smelter Look-up'!$J:$J,0))</f>
        <v>#N/A</v>
      </c>
      <c r="X85" s="171">
        <f t="shared" ca="1" si="6"/>
        <v>0</v>
      </c>
      <c r="AB85" s="171" t="str">
        <f t="shared" si="7"/>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8"/>
        <v/>
      </c>
      <c r="T86" s="156" t="str">
        <f ca="1">IF(B86="","",IF(ISERROR(MATCH($J86,SorP!$B$1:$B$5661,0)),"",INDIRECT("'SorP'!$A$"&amp;MATCH($J86,SorP!$B$1:$B$5661,0))))</f>
        <v/>
      </c>
      <c r="U86" s="169"/>
      <c r="V86" s="170" t="e">
        <f>IF(C86="",NA(),MATCH($B86&amp;$C86,'Smelter Look-up'!$J:$J,0))</f>
        <v>#N/A</v>
      </c>
      <c r="X86" s="171">
        <f t="shared" ca="1" si="6"/>
        <v>0</v>
      </c>
      <c r="AB86" s="171" t="str">
        <f t="shared" si="7"/>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8"/>
        <v/>
      </c>
      <c r="T87" s="156" t="str">
        <f ca="1">IF(B87="","",IF(ISERROR(MATCH($J87,SorP!$B$1:$B$5661,0)),"",INDIRECT("'SorP'!$A$"&amp;MATCH($J87,SorP!$B$1:$B$5661,0))))</f>
        <v/>
      </c>
      <c r="U87" s="169"/>
      <c r="V87" s="170" t="e">
        <f>IF(C87="",NA(),MATCH($B87&amp;$C87,'Smelter Look-up'!$J:$J,0))</f>
        <v>#N/A</v>
      </c>
      <c r="X87" s="171">
        <f t="shared" ca="1" si="6"/>
        <v>0</v>
      </c>
      <c r="AB87" s="171" t="str">
        <f t="shared" si="7"/>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8"/>
        <v/>
      </c>
      <c r="T88" s="156" t="str">
        <f ca="1">IF(B88="","",IF(ISERROR(MATCH($J88,SorP!$B$1:$B$5661,0)),"",INDIRECT("'SorP'!$A$"&amp;MATCH($J88,SorP!$B$1:$B$5661,0))))</f>
        <v/>
      </c>
      <c r="U88" s="169"/>
      <c r="V88" s="170" t="e">
        <f>IF(C88="",NA(),MATCH($B88&amp;$C88,'Smelter Look-up'!$J:$J,0))</f>
        <v>#N/A</v>
      </c>
      <c r="X88" s="171">
        <f t="shared" ca="1" si="6"/>
        <v>0</v>
      </c>
      <c r="AB88" s="171" t="str">
        <f t="shared" si="7"/>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8"/>
        <v/>
      </c>
      <c r="T89" s="156" t="str">
        <f ca="1">IF(B89="","",IF(ISERROR(MATCH($J89,SorP!$B$1:$B$5661,0)),"",INDIRECT("'SorP'!$A$"&amp;MATCH($J89,SorP!$B$1:$B$5661,0))))</f>
        <v/>
      </c>
      <c r="U89" s="169"/>
      <c r="V89" s="170" t="e">
        <f>IF(C89="",NA(),MATCH($B89&amp;$C89,'Smelter Look-up'!$J:$J,0))</f>
        <v>#N/A</v>
      </c>
      <c r="X89" s="171">
        <f t="shared" ca="1" si="6"/>
        <v>0</v>
      </c>
      <c r="AB89" s="171" t="str">
        <f t="shared" si="7"/>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8"/>
        <v/>
      </c>
      <c r="T90" s="156" t="str">
        <f ca="1">IF(B90="","",IF(ISERROR(MATCH($J90,SorP!$B$1:$B$5661,0)),"",INDIRECT("'SorP'!$A$"&amp;MATCH($J90,SorP!$B$1:$B$5661,0))))</f>
        <v/>
      </c>
      <c r="U90" s="169"/>
      <c r="V90" s="170" t="e">
        <f>IF(C90="",NA(),MATCH($B90&amp;$C90,'Smelter Look-up'!$J:$J,0))</f>
        <v>#N/A</v>
      </c>
      <c r="X90" s="171">
        <f t="shared" ca="1" si="6"/>
        <v>0</v>
      </c>
      <c r="AB90" s="171" t="str">
        <f t="shared" si="7"/>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8"/>
        <v/>
      </c>
      <c r="T91" s="156" t="str">
        <f ca="1">IF(B91="","",IF(ISERROR(MATCH($J91,SorP!$B$1:$B$5661,0)),"",INDIRECT("'SorP'!$A$"&amp;MATCH($J91,SorP!$B$1:$B$5661,0))))</f>
        <v/>
      </c>
      <c r="U91" s="169"/>
      <c r="V91" s="170" t="e">
        <f>IF(C91="",NA(),MATCH($B91&amp;$C91,'Smelter Look-up'!$J:$J,0))</f>
        <v>#N/A</v>
      </c>
      <c r="X91" s="171">
        <f t="shared" ca="1" si="6"/>
        <v>0</v>
      </c>
      <c r="AB91" s="171" t="str">
        <f t="shared" si="7"/>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8"/>
        <v/>
      </c>
      <c r="T92" s="156" t="str">
        <f ca="1">IF(B92="","",IF(ISERROR(MATCH($J92,SorP!$B$1:$B$5661,0)),"",INDIRECT("'SorP'!$A$"&amp;MATCH($J92,SorP!$B$1:$B$5661,0))))</f>
        <v/>
      </c>
      <c r="U92" s="169"/>
      <c r="V92" s="170" t="e">
        <f>IF(C92="",NA(),MATCH($B92&amp;$C92,'Smelter Look-up'!$J:$J,0))</f>
        <v>#N/A</v>
      </c>
      <c r="X92" s="171">
        <f t="shared" ca="1" si="6"/>
        <v>0</v>
      </c>
      <c r="AB92" s="171" t="str">
        <f t="shared" si="7"/>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8"/>
        <v/>
      </c>
      <c r="T93" s="156" t="str">
        <f ca="1">IF(B93="","",IF(ISERROR(MATCH($J93,SorP!$B$1:$B$5661,0)),"",INDIRECT("'SorP'!$A$"&amp;MATCH($J93,SorP!$B$1:$B$5661,0))))</f>
        <v/>
      </c>
      <c r="U93" s="169"/>
      <c r="V93" s="170" t="e">
        <f>IF(C93="",NA(),MATCH($B93&amp;$C93,'Smelter Look-up'!$J:$J,0))</f>
        <v>#N/A</v>
      </c>
      <c r="X93" s="171">
        <f t="shared" ca="1" si="6"/>
        <v>0</v>
      </c>
      <c r="AB93" s="171" t="str">
        <f t="shared" si="7"/>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8"/>
        <v/>
      </c>
      <c r="T94" s="156" t="str">
        <f ca="1">IF(B94="","",IF(ISERROR(MATCH($J94,SorP!$B$1:$B$5661,0)),"",INDIRECT("'SorP'!$A$"&amp;MATCH($J94,SorP!$B$1:$B$5661,0))))</f>
        <v/>
      </c>
      <c r="U94" s="169"/>
      <c r="V94" s="170" t="e">
        <f>IF(C94="",NA(),MATCH($B94&amp;$C94,'Smelter Look-up'!$J:$J,0))</f>
        <v>#N/A</v>
      </c>
      <c r="X94" s="171">
        <f t="shared" ca="1" si="6"/>
        <v>0</v>
      </c>
      <c r="AB94" s="171" t="str">
        <f t="shared" si="7"/>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8"/>
        <v/>
      </c>
      <c r="T95" s="156" t="str">
        <f ca="1">IF(B95="","",IF(ISERROR(MATCH($J95,SorP!$B$1:$B$5661,0)),"",INDIRECT("'SorP'!$A$"&amp;MATCH($J95,SorP!$B$1:$B$5661,0))))</f>
        <v/>
      </c>
      <c r="U95" s="169"/>
      <c r="V95" s="170" t="e">
        <f>IF(C95="",NA(),MATCH($B95&amp;$C95,'Smelter Look-up'!$J:$J,0))</f>
        <v>#N/A</v>
      </c>
      <c r="X95" s="171">
        <f t="shared" ca="1" si="6"/>
        <v>0</v>
      </c>
      <c r="AB95" s="171" t="str">
        <f t="shared" si="7"/>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8"/>
        <v/>
      </c>
      <c r="T96" s="156" t="str">
        <f ca="1">IF(B96="","",IF(ISERROR(MATCH($J96,SorP!$B$1:$B$5661,0)),"",INDIRECT("'SorP'!$A$"&amp;MATCH($J96,SorP!$B$1:$B$5661,0))))</f>
        <v/>
      </c>
      <c r="U96" s="169"/>
      <c r="V96" s="170" t="e">
        <f>IF(C96="",NA(),MATCH($B96&amp;$C96,'Smelter Look-up'!$J:$J,0))</f>
        <v>#N/A</v>
      </c>
      <c r="X96" s="171">
        <f t="shared" ca="1" si="6"/>
        <v>0</v>
      </c>
      <c r="AB96" s="171" t="str">
        <f t="shared" si="7"/>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8"/>
        <v/>
      </c>
      <c r="T97" s="156" t="str">
        <f ca="1">IF(B97="","",IF(ISERROR(MATCH($J97,SorP!$B$1:$B$5661,0)),"",INDIRECT("'SorP'!$A$"&amp;MATCH($J97,SorP!$B$1:$B$5661,0))))</f>
        <v/>
      </c>
      <c r="U97" s="169"/>
      <c r="V97" s="170" t="e">
        <f>IF(C97="",NA(),MATCH($B97&amp;$C97,'Smelter Look-up'!$J:$J,0))</f>
        <v>#N/A</v>
      </c>
      <c r="X97" s="171">
        <f t="shared" ca="1" si="6"/>
        <v>0</v>
      </c>
      <c r="AB97" s="171" t="str">
        <f t="shared" si="7"/>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8"/>
        <v/>
      </c>
      <c r="T98" s="156" t="str">
        <f ca="1">IF(B98="","",IF(ISERROR(MATCH($J98,SorP!$B$1:$B$5661,0)),"",INDIRECT("'SorP'!$A$"&amp;MATCH($J98,SorP!$B$1:$B$5661,0))))</f>
        <v/>
      </c>
      <c r="U98" s="169"/>
      <c r="V98" s="170" t="e">
        <f>IF(C98="",NA(),MATCH($B98&amp;$C98,'Smelter Look-up'!$J:$J,0))</f>
        <v>#N/A</v>
      </c>
      <c r="X98" s="171">
        <f t="shared" ca="1" si="6"/>
        <v>0</v>
      </c>
      <c r="AB98" s="171" t="str">
        <f t="shared" si="7"/>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8"/>
        <v/>
      </c>
      <c r="T99" s="156" t="str">
        <f ca="1">IF(B99="","",IF(ISERROR(MATCH($J99,SorP!$B$1:$B$5661,0)),"",INDIRECT("'SorP'!$A$"&amp;MATCH($J99,SorP!$B$1:$B$5661,0))))</f>
        <v/>
      </c>
      <c r="U99" s="169"/>
      <c r="V99" s="170" t="e">
        <f>IF(C99="",NA(),MATCH($B99&amp;$C99,'Smelter Look-up'!$J:$J,0))</f>
        <v>#N/A</v>
      </c>
      <c r="X99" s="171">
        <f t="shared" ca="1" si="6"/>
        <v>0</v>
      </c>
      <c r="AB99" s="171" t="str">
        <f t="shared" si="7"/>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8"/>
        <v/>
      </c>
      <c r="T100" s="156" t="str">
        <f ca="1">IF(B100="","",IF(ISERROR(MATCH($J100,SorP!$B$1:$B$5661,0)),"",INDIRECT("'SorP'!$A$"&amp;MATCH($J100,SorP!$B$1:$B$5661,0))))</f>
        <v/>
      </c>
      <c r="U100" s="169"/>
      <c r="V100" s="170" t="e">
        <f>IF(C100="",NA(),MATCH($B100&amp;$C100,'Smelter Look-up'!$J:$J,0))</f>
        <v>#N/A</v>
      </c>
      <c r="X100" s="171">
        <f t="shared" ca="1" si="6"/>
        <v>0</v>
      </c>
      <c r="AB100" s="171" t="str">
        <f t="shared" si="7"/>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8"/>
        <v/>
      </c>
      <c r="T101" s="156" t="str">
        <f ca="1">IF(B101="","",IF(ISERROR(MATCH($J101,SorP!$B$1:$B$5661,0)),"",INDIRECT("'SorP'!$A$"&amp;MATCH($J101,SorP!$B$1:$B$5661,0))))</f>
        <v/>
      </c>
      <c r="U101" s="169"/>
      <c r="V101" s="170" t="e">
        <f>IF(C101="",NA(),MATCH($B101&amp;$C101,'Smelter Look-up'!$J:$J,0))</f>
        <v>#N/A</v>
      </c>
      <c r="X101" s="171">
        <f t="shared" ca="1" si="6"/>
        <v>0</v>
      </c>
      <c r="AB101" s="171" t="str">
        <f t="shared" si="7"/>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8"/>
        <v/>
      </c>
      <c r="T102" s="156" t="str">
        <f ca="1">IF(B102="","",IF(ISERROR(MATCH($J102,SorP!$B$1:$B$5661,0)),"",INDIRECT("'SorP'!$A$"&amp;MATCH($J102,SorP!$B$1:$B$5661,0))))</f>
        <v/>
      </c>
      <c r="U102" s="169"/>
      <c r="V102" s="170" t="e">
        <f>IF(C102="",NA(),MATCH($B102&amp;$C102,'Smelter Look-up'!$J:$J,0))</f>
        <v>#N/A</v>
      </c>
      <c r="X102" s="171">
        <f t="shared" ca="1" si="6"/>
        <v>0</v>
      </c>
      <c r="AB102" s="171" t="str">
        <f t="shared" si="7"/>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8"/>
        <v/>
      </c>
      <c r="T103" s="156" t="str">
        <f ca="1">IF(B103="","",IF(ISERROR(MATCH($J103,SorP!$B$1:$B$5661,0)),"",INDIRECT("'SorP'!$A$"&amp;MATCH($J103,SorP!$B$1:$B$5661,0))))</f>
        <v/>
      </c>
      <c r="U103" s="169"/>
      <c r="V103" s="170" t="e">
        <f>IF(C103="",NA(),MATCH($B103&amp;$C103,'Smelter Look-up'!$J:$J,0))</f>
        <v>#N/A</v>
      </c>
      <c r="X103" s="171">
        <f t="shared" ca="1" si="6"/>
        <v>0</v>
      </c>
      <c r="AB103" s="171" t="str">
        <f t="shared" si="7"/>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8"/>
        <v/>
      </c>
      <c r="T104" s="156" t="str">
        <f ca="1">IF(B104="","",IF(ISERROR(MATCH($J104,SorP!$B$1:$B$5661,0)),"",INDIRECT("'SorP'!$A$"&amp;MATCH($J104,SorP!$B$1:$B$5661,0))))</f>
        <v/>
      </c>
      <c r="U104" s="169"/>
      <c r="V104" s="170" t="e">
        <f>IF(C104="",NA(),MATCH($B104&amp;$C104,'Smelter Look-up'!$J:$J,0))</f>
        <v>#N/A</v>
      </c>
      <c r="X104" s="171">
        <f t="shared" ca="1" si="6"/>
        <v>0</v>
      </c>
      <c r="AB104" s="171" t="str">
        <f t="shared" si="7"/>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8"/>
        <v/>
      </c>
      <c r="T105" s="156" t="str">
        <f ca="1">IF(B105="","",IF(ISERROR(MATCH($J105,SorP!$B$1:$B$5661,0)),"",INDIRECT("'SorP'!$A$"&amp;MATCH($J105,SorP!$B$1:$B$5661,0))))</f>
        <v/>
      </c>
      <c r="U105" s="169"/>
      <c r="V105" s="170" t="e">
        <f>IF(C105="",NA(),MATCH($B105&amp;$C105,'Smelter Look-up'!$J:$J,0))</f>
        <v>#N/A</v>
      </c>
      <c r="X105" s="171">
        <f t="shared" ca="1" si="6"/>
        <v>0</v>
      </c>
      <c r="AB105" s="171" t="str">
        <f t="shared" si="7"/>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8"/>
        <v/>
      </c>
      <c r="T106" s="156" t="str">
        <f ca="1">IF(B106="","",IF(ISERROR(MATCH($J106,SorP!$B$1:$B$5661,0)),"",INDIRECT("'SorP'!$A$"&amp;MATCH($J106,SorP!$B$1:$B$5661,0))))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8"/>
        <v/>
      </c>
      <c r="T107" s="156" t="str">
        <f ca="1">IF(B107="","",IF(ISERROR(MATCH($J107,SorP!$B$1:$B$5661,0)),"",INDIRECT("'SorP'!$A$"&amp;MATCH($J107,SorP!$B$1:$B$5661,0))))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8"/>
        <v/>
      </c>
      <c r="T108" s="156" t="str">
        <f ca="1">IF(B108="","",IF(ISERROR(MATCH($J108,SorP!$B$1:$B$5661,0)),"",INDIRECT("'SorP'!$A$"&amp;MATCH($J108,SorP!$B$1:$B$5661,0))))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8"/>
        <v/>
      </c>
      <c r="T109" s="156" t="str">
        <f ca="1">IF(B109="","",IF(ISERROR(MATCH($J109,SorP!$B$1:$B$5661,0)),"",INDIRECT("'SorP'!$A$"&amp;MATCH($J109,SorP!$B$1:$B$5661,0))))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8"/>
        <v/>
      </c>
      <c r="T110" s="156" t="str">
        <f ca="1">IF(B110="","",IF(ISERROR(MATCH($J110,SorP!$B$1:$B$5661,0)),"",INDIRECT("'SorP'!$A$"&amp;MATCH($J110,SorP!$B$1:$B$5661,0))))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8"/>
        <v/>
      </c>
      <c r="T111" s="156" t="str">
        <f ca="1">IF(B111="","",IF(ISERROR(MATCH($J111,SorP!$B$1:$B$5661,0)),"",INDIRECT("'SorP'!$A$"&amp;MATCH($J111,SorP!$B$1:$B$5661,0))))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8"/>
        <v/>
      </c>
      <c r="T112" s="156" t="str">
        <f ca="1">IF(B112="","",IF(ISERROR(MATCH($J112,SorP!$B$1:$B$5661,0)),"",INDIRECT("'SorP'!$A$"&amp;MATCH($J112,SorP!$B$1:$B$5661,0))))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8"/>
        <v/>
      </c>
      <c r="T113" s="156" t="str">
        <f ca="1">IF(B113="","",IF(ISERROR(MATCH($J113,SorP!$B$1:$B$5661,0)),"",INDIRECT("'SorP'!$A$"&amp;MATCH($J113,SorP!$B$1:$B$5661,0))))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8"/>
        <v/>
      </c>
      <c r="T114" s="156" t="str">
        <f ca="1">IF(B114="","",IF(ISERROR(MATCH($J114,SorP!$B$1:$B$5661,0)),"",INDIRECT("'SorP'!$A$"&amp;MATCH($J114,SorP!$B$1:$B$5661,0))))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8"/>
        <v/>
      </c>
      <c r="T115" s="156" t="str">
        <f ca="1">IF(B115="","",IF(ISERROR(MATCH($J115,SorP!$B$1:$B$5661,0)),"",INDIRECT("'SorP'!$A$"&amp;MATCH($J115,SorP!$B$1:$B$5661,0))))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8"/>
        <v/>
      </c>
      <c r="T116" s="156" t="str">
        <f ca="1">IF(B116="","",IF(ISERROR(MATCH($J116,SorP!$B$1:$B$5661,0)),"",INDIRECT("'SorP'!$A$"&amp;MATCH($J116,SorP!$B$1:$B$5661,0))))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8"/>
        <v/>
      </c>
      <c r="T117" s="156" t="str">
        <f ca="1">IF(B117="","",IF(ISERROR(MATCH($J117,SorP!$B$1:$B$5661,0)),"",INDIRECT("'SorP'!$A$"&amp;MATCH($J117,SorP!$B$1:$B$5661,0))))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8"/>
        <v/>
      </c>
      <c r="T118" s="156" t="str">
        <f ca="1">IF(B118="","",IF(ISERROR(MATCH($J118,SorP!$B$1:$B$5661,0)),"",INDIRECT("'SorP'!$A$"&amp;MATCH($J118,SorP!$B$1:$B$5661,0))))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8"/>
        <v/>
      </c>
      <c r="T119" s="156" t="str">
        <f ca="1">IF(B119="","",IF(ISERROR(MATCH($J119,SorP!$B$1:$B$5661,0)),"",INDIRECT("'SorP'!$A$"&amp;MATCH($J119,SorP!$B$1:$B$5661,0))))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8"/>
        <v/>
      </c>
      <c r="T120" s="156" t="str">
        <f ca="1">IF(B120="","",IF(ISERROR(MATCH($J120,SorP!$B$1:$B$5661,0)),"",INDIRECT("'SorP'!$A$"&amp;MATCH($J120,SorP!$B$1:$B$5661,0))))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8"/>
        <v/>
      </c>
      <c r="T121" s="156" t="str">
        <f ca="1">IF(B121="","",IF(ISERROR(MATCH($J121,SorP!$B$1:$B$5661,0)),"",INDIRECT("'SorP'!$A$"&amp;MATCH($J121,SorP!$B$1:$B$5661,0))))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8"/>
        <v/>
      </c>
      <c r="T122" s="156" t="str">
        <f ca="1">IF(B122="","",IF(ISERROR(MATCH($J122,SorP!$B$1:$B$5661,0)),"",INDIRECT("'SorP'!$A$"&amp;MATCH($J122,SorP!$B$1:$B$5661,0))))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8"/>
        <v/>
      </c>
      <c r="T123" s="156" t="str">
        <f ca="1">IF(B123="","",IF(ISERROR(MATCH($J123,SorP!$B$1:$B$5661,0)),"",INDIRECT("'SorP'!$A$"&amp;MATCH($J123,SorP!$B$1:$B$5661,0))))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8"/>
        <v/>
      </c>
      <c r="T124" s="156" t="str">
        <f ca="1">IF(B124="","",IF(ISERROR(MATCH($J124,SorP!$B$1:$B$5661,0)),"",INDIRECT("'SorP'!$A$"&amp;MATCH($J124,SorP!$B$1:$B$5661,0))))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IF(B125="","",IF(ISERROR(MATCH($J125,SorP!$B$1:$B$5661,0)),"",INDIRECT("'SorP'!$A$"&amp;MATCH($J125,SorP!$B$1:$B$5661,0))))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ref="X127:X190" ca="1" si="9">IF(AND(C127="Smelter not listed",OR(LEN(D127)=0,LEN(E127)=0)),1,0)</f>
        <v>0</v>
      </c>
      <c r="AB127" s="171" t="str">
        <f t="shared" ref="AB127:AB190" si="10">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11">IF(B128="","",IF(ISERROR(MATCH($E128,CL,0)),"Unknown",INDIRECT("'C'!$A$"&amp;MATCH($E128,CL,0)+1)))</f>
        <v/>
      </c>
      <c r="T128" s="156" t="str">
        <f ca="1">IF(B128="","",IF(ISERROR(MATCH($J128,SorP!$B$1:$B$5661,0)),"",INDIRECT("'SorP'!$A$"&amp;MATCH($J128,SorP!$B$1:$B$5661,0))))</f>
        <v/>
      </c>
      <c r="U128" s="169"/>
      <c r="V128" s="170" t="e">
        <f>IF(C128="",NA(),MATCH($B128&amp;$C128,'Smelter Look-up'!$J:$J,0))</f>
        <v>#N/A</v>
      </c>
      <c r="X128" s="171">
        <f t="shared" ca="1" si="9"/>
        <v>0</v>
      </c>
      <c r="AB128" s="171" t="str">
        <f t="shared" si="10"/>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11"/>
        <v/>
      </c>
      <c r="T129" s="156" t="str">
        <f ca="1">IF(B129="","",IF(ISERROR(MATCH($J129,SorP!$B$1:$B$5661,0)),"",INDIRECT("'SorP'!$A$"&amp;MATCH($J129,SorP!$B$1:$B$5661,0))))</f>
        <v/>
      </c>
      <c r="U129" s="169"/>
      <c r="V129" s="170" t="e">
        <f>IF(C129="",NA(),MATCH($B129&amp;$C129,'Smelter Look-up'!$J:$J,0))</f>
        <v>#N/A</v>
      </c>
      <c r="X129" s="171">
        <f t="shared" ca="1" si="9"/>
        <v>0</v>
      </c>
      <c r="AB129" s="171" t="str">
        <f t="shared" si="10"/>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11"/>
        <v/>
      </c>
      <c r="T130" s="156" t="str">
        <f ca="1">IF(B130="","",IF(ISERROR(MATCH($J130,SorP!$B$1:$B$5661,0)),"",INDIRECT("'SorP'!$A$"&amp;MATCH($J130,SorP!$B$1:$B$5661,0))))</f>
        <v/>
      </c>
      <c r="U130" s="169"/>
      <c r="V130" s="170" t="e">
        <f>IF(C130="",NA(),MATCH($B130&amp;$C130,'Smelter Look-up'!$J:$J,0))</f>
        <v>#N/A</v>
      </c>
      <c r="X130" s="171">
        <f t="shared" ca="1" si="9"/>
        <v>0</v>
      </c>
      <c r="AB130" s="171" t="str">
        <f t="shared" si="10"/>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11"/>
        <v/>
      </c>
      <c r="T131" s="156" t="str">
        <f ca="1">IF(B131="","",IF(ISERROR(MATCH($J131,SorP!$B$1:$B$5661,0)),"",INDIRECT("'SorP'!$A$"&amp;MATCH($J131,SorP!$B$1:$B$5661,0))))</f>
        <v/>
      </c>
      <c r="U131" s="169"/>
      <c r="V131" s="170" t="e">
        <f>IF(C131="",NA(),MATCH($B131&amp;$C131,'Smelter Look-up'!$J:$J,0))</f>
        <v>#N/A</v>
      </c>
      <c r="X131" s="171">
        <f t="shared" ca="1" si="9"/>
        <v>0</v>
      </c>
      <c r="AB131" s="171" t="str">
        <f t="shared" si="10"/>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11"/>
        <v/>
      </c>
      <c r="T132" s="156" t="str">
        <f ca="1">IF(B132="","",IF(ISERROR(MATCH($J132,SorP!$B$1:$B$5661,0)),"",INDIRECT("'SorP'!$A$"&amp;MATCH($J132,SorP!$B$1:$B$5661,0))))</f>
        <v/>
      </c>
      <c r="U132" s="169"/>
      <c r="V132" s="170" t="e">
        <f>IF(C132="",NA(),MATCH($B132&amp;$C132,'Smelter Look-up'!$J:$J,0))</f>
        <v>#N/A</v>
      </c>
      <c r="X132" s="171">
        <f t="shared" ca="1" si="9"/>
        <v>0</v>
      </c>
      <c r="AB132" s="171" t="str">
        <f t="shared" si="10"/>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11"/>
        <v/>
      </c>
      <c r="T133" s="156" t="str">
        <f ca="1">IF(B133="","",IF(ISERROR(MATCH($J133,SorP!$B$1:$B$5661,0)),"",INDIRECT("'SorP'!$A$"&amp;MATCH($J133,SorP!$B$1:$B$5661,0))))</f>
        <v/>
      </c>
      <c r="U133" s="169"/>
      <c r="V133" s="170" t="e">
        <f>IF(C133="",NA(),MATCH($B133&amp;$C133,'Smelter Look-up'!$J:$J,0))</f>
        <v>#N/A</v>
      </c>
      <c r="X133" s="171">
        <f t="shared" ca="1" si="9"/>
        <v>0</v>
      </c>
      <c r="AB133" s="171" t="str">
        <f t="shared" si="10"/>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11"/>
        <v/>
      </c>
      <c r="T134" s="156" t="str">
        <f ca="1">IF(B134="","",IF(ISERROR(MATCH($J134,SorP!$B$1:$B$5661,0)),"",INDIRECT("'SorP'!$A$"&amp;MATCH($J134,SorP!$B$1:$B$5661,0))))</f>
        <v/>
      </c>
      <c r="U134" s="169"/>
      <c r="V134" s="170" t="e">
        <f>IF(C134="",NA(),MATCH($B134&amp;$C134,'Smelter Look-up'!$J:$J,0))</f>
        <v>#N/A</v>
      </c>
      <c r="X134" s="171">
        <f t="shared" ca="1" si="9"/>
        <v>0</v>
      </c>
      <c r="AB134" s="171" t="str">
        <f t="shared" si="10"/>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11"/>
        <v/>
      </c>
      <c r="T135" s="156" t="str">
        <f ca="1">IF(B135="","",IF(ISERROR(MATCH($J135,SorP!$B$1:$B$5661,0)),"",INDIRECT("'SorP'!$A$"&amp;MATCH($J135,SorP!$B$1:$B$5661,0))))</f>
        <v/>
      </c>
      <c r="U135" s="169"/>
      <c r="V135" s="170" t="e">
        <f>IF(C135="",NA(),MATCH($B135&amp;$C135,'Smelter Look-up'!$J:$J,0))</f>
        <v>#N/A</v>
      </c>
      <c r="X135" s="171">
        <f t="shared" ca="1" si="9"/>
        <v>0</v>
      </c>
      <c r="AB135" s="171" t="str">
        <f t="shared" si="10"/>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11"/>
        <v/>
      </c>
      <c r="T136" s="156" t="str">
        <f ca="1">IF(B136="","",IF(ISERROR(MATCH($J136,SorP!$B$1:$B$5661,0)),"",INDIRECT("'SorP'!$A$"&amp;MATCH($J136,SorP!$B$1:$B$5661,0))))</f>
        <v/>
      </c>
      <c r="U136" s="169"/>
      <c r="V136" s="170" t="e">
        <f>IF(C136="",NA(),MATCH($B136&amp;$C136,'Smelter Look-up'!$J:$J,0))</f>
        <v>#N/A</v>
      </c>
      <c r="X136" s="171">
        <f t="shared" ca="1" si="9"/>
        <v>0</v>
      </c>
      <c r="AB136" s="171" t="str">
        <f t="shared" si="10"/>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11"/>
        <v/>
      </c>
      <c r="T137" s="156" t="str">
        <f ca="1">IF(B137="","",IF(ISERROR(MATCH($J137,SorP!$B$1:$B$5661,0)),"",INDIRECT("'SorP'!$A$"&amp;MATCH($J137,SorP!$B$1:$B$5661,0))))</f>
        <v/>
      </c>
      <c r="U137" s="169"/>
      <c r="V137" s="170" t="e">
        <f>IF(C137="",NA(),MATCH($B137&amp;$C137,'Smelter Look-up'!$J:$J,0))</f>
        <v>#N/A</v>
      </c>
      <c r="X137" s="171">
        <f t="shared" ca="1" si="9"/>
        <v>0</v>
      </c>
      <c r="AB137" s="171" t="str">
        <f t="shared" si="10"/>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11"/>
        <v/>
      </c>
      <c r="T138" s="156" t="str">
        <f ca="1">IF(B138="","",IF(ISERROR(MATCH($J138,SorP!$B$1:$B$5661,0)),"",INDIRECT("'SorP'!$A$"&amp;MATCH($J138,SorP!$B$1:$B$5661,0))))</f>
        <v/>
      </c>
      <c r="U138" s="169"/>
      <c r="V138" s="170" t="e">
        <f>IF(C138="",NA(),MATCH($B138&amp;$C138,'Smelter Look-up'!$J:$J,0))</f>
        <v>#N/A</v>
      </c>
      <c r="X138" s="171">
        <f t="shared" ca="1" si="9"/>
        <v>0</v>
      </c>
      <c r="AB138" s="171" t="str">
        <f t="shared" si="10"/>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11"/>
        <v/>
      </c>
      <c r="T139" s="156" t="str">
        <f ca="1">IF(B139="","",IF(ISERROR(MATCH($J139,SorP!$B$1:$B$5661,0)),"",INDIRECT("'SorP'!$A$"&amp;MATCH($J139,SorP!$B$1:$B$5661,0))))</f>
        <v/>
      </c>
      <c r="U139" s="169"/>
      <c r="V139" s="170" t="e">
        <f>IF(C139="",NA(),MATCH($B139&amp;$C139,'Smelter Look-up'!$J:$J,0))</f>
        <v>#N/A</v>
      </c>
      <c r="X139" s="171">
        <f t="shared" ca="1" si="9"/>
        <v>0</v>
      </c>
      <c r="AB139" s="171" t="str">
        <f t="shared" si="10"/>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11"/>
        <v/>
      </c>
      <c r="T140" s="156" t="str">
        <f ca="1">IF(B140="","",IF(ISERROR(MATCH($J140,SorP!$B$1:$B$5661,0)),"",INDIRECT("'SorP'!$A$"&amp;MATCH($J140,SorP!$B$1:$B$5661,0))))</f>
        <v/>
      </c>
      <c r="U140" s="169"/>
      <c r="V140" s="170" t="e">
        <f>IF(C140="",NA(),MATCH($B140&amp;$C140,'Smelter Look-up'!$J:$J,0))</f>
        <v>#N/A</v>
      </c>
      <c r="X140" s="171">
        <f t="shared" ca="1" si="9"/>
        <v>0</v>
      </c>
      <c r="AB140" s="171" t="str">
        <f t="shared" si="10"/>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11"/>
        <v/>
      </c>
      <c r="T141" s="156" t="str">
        <f ca="1">IF(B141="","",IF(ISERROR(MATCH($J141,SorP!$B$1:$B$5661,0)),"",INDIRECT("'SorP'!$A$"&amp;MATCH($J141,SorP!$B$1:$B$5661,0))))</f>
        <v/>
      </c>
      <c r="U141" s="169"/>
      <c r="V141" s="170" t="e">
        <f>IF(C141="",NA(),MATCH($B141&amp;$C141,'Smelter Look-up'!$J:$J,0))</f>
        <v>#N/A</v>
      </c>
      <c r="X141" s="171">
        <f t="shared" ca="1" si="9"/>
        <v>0</v>
      </c>
      <c r="AB141" s="171" t="str">
        <f t="shared" si="10"/>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11"/>
        <v/>
      </c>
      <c r="T142" s="156" t="str">
        <f ca="1">IF(B142="","",IF(ISERROR(MATCH($J142,SorP!$B$1:$B$5661,0)),"",INDIRECT("'SorP'!$A$"&amp;MATCH($J142,SorP!$B$1:$B$5661,0))))</f>
        <v/>
      </c>
      <c r="U142" s="169"/>
      <c r="V142" s="170" t="e">
        <f>IF(C142="",NA(),MATCH($B142&amp;$C142,'Smelter Look-up'!$J:$J,0))</f>
        <v>#N/A</v>
      </c>
      <c r="X142" s="171">
        <f t="shared" ca="1" si="9"/>
        <v>0</v>
      </c>
      <c r="AB142" s="171" t="str">
        <f t="shared" si="10"/>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11"/>
        <v/>
      </c>
      <c r="T143" s="156" t="str">
        <f ca="1">IF(B143="","",IF(ISERROR(MATCH($J143,SorP!$B$1:$B$5661,0)),"",INDIRECT("'SorP'!$A$"&amp;MATCH($J143,SorP!$B$1:$B$5661,0))))</f>
        <v/>
      </c>
      <c r="U143" s="169"/>
      <c r="V143" s="170" t="e">
        <f>IF(C143="",NA(),MATCH($B143&amp;$C143,'Smelter Look-up'!$J:$J,0))</f>
        <v>#N/A</v>
      </c>
      <c r="X143" s="171">
        <f t="shared" ca="1" si="9"/>
        <v>0</v>
      </c>
      <c r="AB143" s="171" t="str">
        <f t="shared" si="10"/>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11"/>
        <v/>
      </c>
      <c r="T144" s="156" t="str">
        <f ca="1">IF(B144="","",IF(ISERROR(MATCH($J144,SorP!$B$1:$B$5661,0)),"",INDIRECT("'SorP'!$A$"&amp;MATCH($J144,SorP!$B$1:$B$5661,0))))</f>
        <v/>
      </c>
      <c r="U144" s="169"/>
      <c r="V144" s="170" t="e">
        <f>IF(C144="",NA(),MATCH($B144&amp;$C144,'Smelter Look-up'!$J:$J,0))</f>
        <v>#N/A</v>
      </c>
      <c r="X144" s="171">
        <f t="shared" ca="1" si="9"/>
        <v>0</v>
      </c>
      <c r="AB144" s="171" t="str">
        <f t="shared" si="10"/>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11"/>
        <v/>
      </c>
      <c r="T145" s="156" t="str">
        <f ca="1">IF(B145="","",IF(ISERROR(MATCH($J145,SorP!$B$1:$B$5661,0)),"",INDIRECT("'SorP'!$A$"&amp;MATCH($J145,SorP!$B$1:$B$5661,0))))</f>
        <v/>
      </c>
      <c r="U145" s="169"/>
      <c r="V145" s="170" t="e">
        <f>IF(C145="",NA(),MATCH($B145&amp;$C145,'Smelter Look-up'!$J:$J,0))</f>
        <v>#N/A</v>
      </c>
      <c r="X145" s="171">
        <f t="shared" ca="1" si="9"/>
        <v>0</v>
      </c>
      <c r="AB145" s="171" t="str">
        <f t="shared" si="10"/>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11"/>
        <v/>
      </c>
      <c r="T146" s="156" t="str">
        <f ca="1">IF(B146="","",IF(ISERROR(MATCH($J146,SorP!$B$1:$B$5661,0)),"",INDIRECT("'SorP'!$A$"&amp;MATCH($J146,SorP!$B$1:$B$5661,0))))</f>
        <v/>
      </c>
      <c r="U146" s="169"/>
      <c r="V146" s="170" t="e">
        <f>IF(C146="",NA(),MATCH($B146&amp;$C146,'Smelter Look-up'!$J:$J,0))</f>
        <v>#N/A</v>
      </c>
      <c r="X146" s="171">
        <f t="shared" ca="1" si="9"/>
        <v>0</v>
      </c>
      <c r="AB146" s="171" t="str">
        <f t="shared" si="10"/>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11"/>
        <v/>
      </c>
      <c r="T147" s="156" t="str">
        <f ca="1">IF(B147="","",IF(ISERROR(MATCH($J147,SorP!$B$1:$B$5661,0)),"",INDIRECT("'SorP'!$A$"&amp;MATCH($J147,SorP!$B$1:$B$5661,0))))</f>
        <v/>
      </c>
      <c r="U147" s="169"/>
      <c r="V147" s="170" t="e">
        <f>IF(C147="",NA(),MATCH($B147&amp;$C147,'Smelter Look-up'!$J:$J,0))</f>
        <v>#N/A</v>
      </c>
      <c r="X147" s="171">
        <f t="shared" ca="1" si="9"/>
        <v>0</v>
      </c>
      <c r="AB147" s="171" t="str">
        <f t="shared" si="10"/>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11"/>
        <v/>
      </c>
      <c r="T148" s="156" t="str">
        <f ca="1">IF(B148="","",IF(ISERROR(MATCH($J148,SorP!$B$1:$B$5661,0)),"",INDIRECT("'SorP'!$A$"&amp;MATCH($J148,SorP!$B$1:$B$5661,0))))</f>
        <v/>
      </c>
      <c r="U148" s="169"/>
      <c r="V148" s="170" t="e">
        <f>IF(C148="",NA(),MATCH($B148&amp;$C148,'Smelter Look-up'!$J:$J,0))</f>
        <v>#N/A</v>
      </c>
      <c r="X148" s="171">
        <f t="shared" ca="1" si="9"/>
        <v>0</v>
      </c>
      <c r="AB148" s="171" t="str">
        <f t="shared" si="10"/>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11"/>
        <v/>
      </c>
      <c r="T149" s="156" t="str">
        <f ca="1">IF(B149="","",IF(ISERROR(MATCH($J149,SorP!$B$1:$B$5661,0)),"",INDIRECT("'SorP'!$A$"&amp;MATCH($J149,SorP!$B$1:$B$5661,0))))</f>
        <v/>
      </c>
      <c r="U149" s="169"/>
      <c r="V149" s="170" t="e">
        <f>IF(C149="",NA(),MATCH($B149&amp;$C149,'Smelter Look-up'!$J:$J,0))</f>
        <v>#N/A</v>
      </c>
      <c r="X149" s="171">
        <f t="shared" ca="1" si="9"/>
        <v>0</v>
      </c>
      <c r="AB149" s="171" t="str">
        <f t="shared" si="10"/>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11"/>
        <v/>
      </c>
      <c r="T150" s="156" t="str">
        <f ca="1">IF(B150="","",IF(ISERROR(MATCH($J150,SorP!$B$1:$B$5661,0)),"",INDIRECT("'SorP'!$A$"&amp;MATCH($J150,SorP!$B$1:$B$5661,0))))</f>
        <v/>
      </c>
      <c r="U150" s="169"/>
      <c r="V150" s="170" t="e">
        <f>IF(C150="",NA(),MATCH($B150&amp;$C150,'Smelter Look-up'!$J:$J,0))</f>
        <v>#N/A</v>
      </c>
      <c r="X150" s="171">
        <f t="shared" ca="1" si="9"/>
        <v>0</v>
      </c>
      <c r="AB150" s="171" t="str">
        <f t="shared" si="10"/>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11"/>
        <v/>
      </c>
      <c r="T151" s="156" t="str">
        <f ca="1">IF(B151="","",IF(ISERROR(MATCH($J151,SorP!$B$1:$B$5661,0)),"",INDIRECT("'SorP'!$A$"&amp;MATCH($J151,SorP!$B$1:$B$5661,0))))</f>
        <v/>
      </c>
      <c r="U151" s="169"/>
      <c r="V151" s="170" t="e">
        <f>IF(C151="",NA(),MATCH($B151&amp;$C151,'Smelter Look-up'!$J:$J,0))</f>
        <v>#N/A</v>
      </c>
      <c r="X151" s="171">
        <f t="shared" ca="1" si="9"/>
        <v>0</v>
      </c>
      <c r="AB151" s="171" t="str">
        <f t="shared" si="10"/>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11"/>
        <v/>
      </c>
      <c r="T152" s="156" t="str">
        <f ca="1">IF(B152="","",IF(ISERROR(MATCH($J152,SorP!$B$1:$B$5661,0)),"",INDIRECT("'SorP'!$A$"&amp;MATCH($J152,SorP!$B$1:$B$5661,0))))</f>
        <v/>
      </c>
      <c r="U152" s="169"/>
      <c r="V152" s="170" t="e">
        <f>IF(C152="",NA(),MATCH($B152&amp;$C152,'Smelter Look-up'!$J:$J,0))</f>
        <v>#N/A</v>
      </c>
      <c r="X152" s="171">
        <f t="shared" ca="1" si="9"/>
        <v>0</v>
      </c>
      <c r="AB152" s="171" t="str">
        <f t="shared" si="10"/>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11"/>
        <v/>
      </c>
      <c r="T153" s="156" t="str">
        <f ca="1">IF(B153="","",IF(ISERROR(MATCH($J153,SorP!$B$1:$B$5661,0)),"",INDIRECT("'SorP'!$A$"&amp;MATCH($J153,SorP!$B$1:$B$5661,0))))</f>
        <v/>
      </c>
      <c r="U153" s="169"/>
      <c r="V153" s="170" t="e">
        <f>IF(C153="",NA(),MATCH($B153&amp;$C153,'Smelter Look-up'!$J:$J,0))</f>
        <v>#N/A</v>
      </c>
      <c r="X153" s="171">
        <f t="shared" ca="1" si="9"/>
        <v>0</v>
      </c>
      <c r="AB153" s="171" t="str">
        <f t="shared" si="10"/>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11"/>
        <v/>
      </c>
      <c r="T154" s="156" t="str">
        <f ca="1">IF(B154="","",IF(ISERROR(MATCH($J154,SorP!$B$1:$B$5661,0)),"",INDIRECT("'SorP'!$A$"&amp;MATCH($J154,SorP!$B$1:$B$5661,0))))</f>
        <v/>
      </c>
      <c r="U154" s="169"/>
      <c r="V154" s="170" t="e">
        <f>IF(C154="",NA(),MATCH($B154&amp;$C154,'Smelter Look-up'!$J:$J,0))</f>
        <v>#N/A</v>
      </c>
      <c r="X154" s="171">
        <f t="shared" ca="1" si="9"/>
        <v>0</v>
      </c>
      <c r="AB154" s="171" t="str">
        <f t="shared" si="10"/>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11"/>
        <v/>
      </c>
      <c r="T155" s="156" t="str">
        <f ca="1">IF(B155="","",IF(ISERROR(MATCH($J155,SorP!$B$1:$B$5661,0)),"",INDIRECT("'SorP'!$A$"&amp;MATCH($J155,SorP!$B$1:$B$5661,0))))</f>
        <v/>
      </c>
      <c r="U155" s="169"/>
      <c r="V155" s="170" t="e">
        <f>IF(C155="",NA(),MATCH($B155&amp;$C155,'Smelter Look-up'!$J:$J,0))</f>
        <v>#N/A</v>
      </c>
      <c r="X155" s="171">
        <f t="shared" ca="1" si="9"/>
        <v>0</v>
      </c>
      <c r="AB155" s="171" t="str">
        <f t="shared" si="10"/>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11"/>
        <v/>
      </c>
      <c r="T156" s="156" t="str">
        <f ca="1">IF(B156="","",IF(ISERROR(MATCH($J156,SorP!$B$1:$B$5661,0)),"",INDIRECT("'SorP'!$A$"&amp;MATCH($J156,SorP!$B$1:$B$5661,0))))</f>
        <v/>
      </c>
      <c r="U156" s="169"/>
      <c r="V156" s="170" t="e">
        <f>IF(C156="",NA(),MATCH($B156&amp;$C156,'Smelter Look-up'!$J:$J,0))</f>
        <v>#N/A</v>
      </c>
      <c r="X156" s="171">
        <f t="shared" ca="1" si="9"/>
        <v>0</v>
      </c>
      <c r="AB156" s="171" t="str">
        <f t="shared" si="10"/>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11"/>
        <v/>
      </c>
      <c r="T157" s="156" t="str">
        <f ca="1">IF(B157="","",IF(ISERROR(MATCH($J157,SorP!$B$1:$B$5661,0)),"",INDIRECT("'SorP'!$A$"&amp;MATCH($J157,SorP!$B$1:$B$5661,0))))</f>
        <v/>
      </c>
      <c r="U157" s="169"/>
      <c r="V157" s="170" t="e">
        <f>IF(C157="",NA(),MATCH($B157&amp;$C157,'Smelter Look-up'!$J:$J,0))</f>
        <v>#N/A</v>
      </c>
      <c r="X157" s="171">
        <f t="shared" ca="1" si="9"/>
        <v>0</v>
      </c>
      <c r="AB157" s="171" t="str">
        <f t="shared" si="10"/>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11"/>
        <v/>
      </c>
      <c r="T158" s="156" t="str">
        <f ca="1">IF(B158="","",IF(ISERROR(MATCH($J158,SorP!$B$1:$B$5661,0)),"",INDIRECT("'SorP'!$A$"&amp;MATCH($J158,SorP!$B$1:$B$5661,0))))</f>
        <v/>
      </c>
      <c r="U158" s="169"/>
      <c r="V158" s="170" t="e">
        <f>IF(C158="",NA(),MATCH($B158&amp;$C158,'Smelter Look-up'!$J:$J,0))</f>
        <v>#N/A</v>
      </c>
      <c r="X158" s="171">
        <f t="shared" ca="1" si="9"/>
        <v>0</v>
      </c>
      <c r="AB158" s="171" t="str">
        <f t="shared" si="10"/>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11"/>
        <v/>
      </c>
      <c r="T159" s="156" t="str">
        <f ca="1">IF(B159="","",IF(ISERROR(MATCH($J159,SorP!$B$1:$B$5661,0)),"",INDIRECT("'SorP'!$A$"&amp;MATCH($J159,SorP!$B$1:$B$5661,0))))</f>
        <v/>
      </c>
      <c r="U159" s="169"/>
      <c r="V159" s="170" t="e">
        <f>IF(C159="",NA(),MATCH($B159&amp;$C159,'Smelter Look-up'!$J:$J,0))</f>
        <v>#N/A</v>
      </c>
      <c r="X159" s="171">
        <f t="shared" ca="1" si="9"/>
        <v>0</v>
      </c>
      <c r="AB159" s="171" t="str">
        <f t="shared" si="10"/>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11"/>
        <v/>
      </c>
      <c r="T160" s="156" t="str">
        <f ca="1">IF(B160="","",IF(ISERROR(MATCH($J160,SorP!$B$1:$B$5661,0)),"",INDIRECT("'SorP'!$A$"&amp;MATCH($J160,SorP!$B$1:$B$5661,0))))</f>
        <v/>
      </c>
      <c r="U160" s="169"/>
      <c r="V160" s="170" t="e">
        <f>IF(C160="",NA(),MATCH($B160&amp;$C160,'Smelter Look-up'!$J:$J,0))</f>
        <v>#N/A</v>
      </c>
      <c r="X160" s="171">
        <f t="shared" ca="1" si="9"/>
        <v>0</v>
      </c>
      <c r="AB160" s="171" t="str">
        <f t="shared" si="10"/>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11"/>
        <v/>
      </c>
      <c r="T161" s="156" t="str">
        <f ca="1">IF(B161="","",IF(ISERROR(MATCH($J161,SorP!$B$1:$B$5661,0)),"",INDIRECT("'SorP'!$A$"&amp;MATCH($J161,SorP!$B$1:$B$5661,0))))</f>
        <v/>
      </c>
      <c r="U161" s="169"/>
      <c r="V161" s="170" t="e">
        <f>IF(C161="",NA(),MATCH($B161&amp;$C161,'Smelter Look-up'!$J:$J,0))</f>
        <v>#N/A</v>
      </c>
      <c r="X161" s="171">
        <f t="shared" ca="1" si="9"/>
        <v>0</v>
      </c>
      <c r="AB161" s="171" t="str">
        <f t="shared" si="10"/>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11"/>
        <v/>
      </c>
      <c r="T162" s="156" t="str">
        <f ca="1">IF(B162="","",IF(ISERROR(MATCH($J162,SorP!$B$1:$B$5661,0)),"",INDIRECT("'SorP'!$A$"&amp;MATCH($J162,SorP!$B$1:$B$5661,0))))</f>
        <v/>
      </c>
      <c r="U162" s="169"/>
      <c r="V162" s="170" t="e">
        <f>IF(C162="",NA(),MATCH($B162&amp;$C162,'Smelter Look-up'!$J:$J,0))</f>
        <v>#N/A</v>
      </c>
      <c r="X162" s="171">
        <f t="shared" ca="1" si="9"/>
        <v>0</v>
      </c>
      <c r="AB162" s="171" t="str">
        <f t="shared" si="10"/>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11"/>
        <v/>
      </c>
      <c r="T163" s="156" t="str">
        <f ca="1">IF(B163="","",IF(ISERROR(MATCH($J163,SorP!$B$1:$B$5661,0)),"",INDIRECT("'SorP'!$A$"&amp;MATCH($J163,SorP!$B$1:$B$5661,0))))</f>
        <v/>
      </c>
      <c r="U163" s="169"/>
      <c r="V163" s="170" t="e">
        <f>IF(C163="",NA(),MATCH($B163&amp;$C163,'Smelter Look-up'!$J:$J,0))</f>
        <v>#N/A</v>
      </c>
      <c r="X163" s="171">
        <f t="shared" ca="1" si="9"/>
        <v>0</v>
      </c>
      <c r="AB163" s="171" t="str">
        <f t="shared" si="10"/>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11"/>
        <v/>
      </c>
      <c r="T164" s="156" t="str">
        <f ca="1">IF(B164="","",IF(ISERROR(MATCH($J164,SorP!$B$1:$B$5661,0)),"",INDIRECT("'SorP'!$A$"&amp;MATCH($J164,SorP!$B$1:$B$5661,0))))</f>
        <v/>
      </c>
      <c r="U164" s="169"/>
      <c r="V164" s="170" t="e">
        <f>IF(C164="",NA(),MATCH($B164&amp;$C164,'Smelter Look-up'!$J:$J,0))</f>
        <v>#N/A</v>
      </c>
      <c r="X164" s="171">
        <f t="shared" ca="1" si="9"/>
        <v>0</v>
      </c>
      <c r="AB164" s="171" t="str">
        <f t="shared" si="10"/>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11"/>
        <v/>
      </c>
      <c r="T165" s="156" t="str">
        <f ca="1">IF(B165="","",IF(ISERROR(MATCH($J165,SorP!$B$1:$B$5661,0)),"",INDIRECT("'SorP'!$A$"&amp;MATCH($J165,SorP!$B$1:$B$5661,0))))</f>
        <v/>
      </c>
      <c r="U165" s="169"/>
      <c r="V165" s="170" t="e">
        <f>IF(C165="",NA(),MATCH($B165&amp;$C165,'Smelter Look-up'!$J:$J,0))</f>
        <v>#N/A</v>
      </c>
      <c r="X165" s="171">
        <f t="shared" ca="1" si="9"/>
        <v>0</v>
      </c>
      <c r="AB165" s="171" t="str">
        <f t="shared" si="10"/>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11"/>
        <v/>
      </c>
      <c r="T166" s="156" t="str">
        <f ca="1">IF(B166="","",IF(ISERROR(MATCH($J166,SorP!$B$1:$B$5661,0)),"",INDIRECT("'SorP'!$A$"&amp;MATCH($J166,SorP!$B$1:$B$5661,0))))</f>
        <v/>
      </c>
      <c r="U166" s="169"/>
      <c r="V166" s="170" t="e">
        <f>IF(C166="",NA(),MATCH($B166&amp;$C166,'Smelter Look-up'!$J:$J,0))</f>
        <v>#N/A</v>
      </c>
      <c r="X166" s="171">
        <f t="shared" ca="1" si="9"/>
        <v>0</v>
      </c>
      <c r="AB166" s="171" t="str">
        <f t="shared" si="10"/>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11"/>
        <v/>
      </c>
      <c r="T167" s="156" t="str">
        <f ca="1">IF(B167="","",IF(ISERROR(MATCH($J167,SorP!$B$1:$B$5661,0)),"",INDIRECT("'SorP'!$A$"&amp;MATCH($J167,SorP!$B$1:$B$5661,0))))</f>
        <v/>
      </c>
      <c r="U167" s="169"/>
      <c r="V167" s="170" t="e">
        <f>IF(C167="",NA(),MATCH($B167&amp;$C167,'Smelter Look-up'!$J:$J,0))</f>
        <v>#N/A</v>
      </c>
      <c r="X167" s="171">
        <f t="shared" ca="1" si="9"/>
        <v>0</v>
      </c>
      <c r="AB167" s="171" t="str">
        <f t="shared" si="10"/>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11"/>
        <v/>
      </c>
      <c r="T168" s="156" t="str">
        <f ca="1">IF(B168="","",IF(ISERROR(MATCH($J168,SorP!$B$1:$B$5661,0)),"",INDIRECT("'SorP'!$A$"&amp;MATCH($J168,SorP!$B$1:$B$5661,0))))</f>
        <v/>
      </c>
      <c r="U168" s="169"/>
      <c r="V168" s="170" t="e">
        <f>IF(C168="",NA(),MATCH($B168&amp;$C168,'Smelter Look-up'!$J:$J,0))</f>
        <v>#N/A</v>
      </c>
      <c r="X168" s="171">
        <f t="shared" ca="1" si="9"/>
        <v>0</v>
      </c>
      <c r="AB168" s="171" t="str">
        <f t="shared" si="10"/>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11"/>
        <v/>
      </c>
      <c r="T169" s="156" t="str">
        <f ca="1">IF(B169="","",IF(ISERROR(MATCH($J169,SorP!$B$1:$B$5661,0)),"",INDIRECT("'SorP'!$A$"&amp;MATCH($J169,SorP!$B$1:$B$5661,0))))</f>
        <v/>
      </c>
      <c r="U169" s="169"/>
      <c r="V169" s="170" t="e">
        <f>IF(C169="",NA(),MATCH($B169&amp;$C169,'Smelter Look-up'!$J:$J,0))</f>
        <v>#N/A</v>
      </c>
      <c r="X169" s="171">
        <f t="shared" ca="1" si="9"/>
        <v>0</v>
      </c>
      <c r="AB169" s="171" t="str">
        <f t="shared" si="10"/>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11"/>
        <v/>
      </c>
      <c r="T170" s="156" t="str">
        <f ca="1">IF(B170="","",IF(ISERROR(MATCH($J170,SorP!$B$1:$B$5661,0)),"",INDIRECT("'SorP'!$A$"&amp;MATCH($J170,SorP!$B$1:$B$5661,0))))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11"/>
        <v/>
      </c>
      <c r="T171" s="156" t="str">
        <f ca="1">IF(B171="","",IF(ISERROR(MATCH($J171,SorP!$B$1:$B$5661,0)),"",INDIRECT("'SorP'!$A$"&amp;MATCH($J171,SorP!$B$1:$B$5661,0))))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11"/>
        <v/>
      </c>
      <c r="T172" s="156" t="str">
        <f ca="1">IF(B172="","",IF(ISERROR(MATCH($J172,SorP!$B$1:$B$5661,0)),"",INDIRECT("'SorP'!$A$"&amp;MATCH($J172,SorP!$B$1:$B$5661,0))))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11"/>
        <v/>
      </c>
      <c r="T173" s="156" t="str">
        <f ca="1">IF(B173="","",IF(ISERROR(MATCH($J173,SorP!$B$1:$B$5661,0)),"",INDIRECT("'SorP'!$A$"&amp;MATCH($J173,SorP!$B$1:$B$5661,0))))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11"/>
        <v/>
      </c>
      <c r="T174" s="156" t="str">
        <f ca="1">IF(B174="","",IF(ISERROR(MATCH($J174,SorP!$B$1:$B$5661,0)),"",INDIRECT("'SorP'!$A$"&amp;MATCH($J174,SorP!$B$1:$B$5661,0))))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11"/>
        <v/>
      </c>
      <c r="T175" s="156" t="str">
        <f ca="1">IF(B175="","",IF(ISERROR(MATCH($J175,SorP!$B$1:$B$5661,0)),"",INDIRECT("'SorP'!$A$"&amp;MATCH($J175,SorP!$B$1:$B$5661,0))))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11"/>
        <v/>
      </c>
      <c r="T176" s="156" t="str">
        <f ca="1">IF(B176="","",IF(ISERROR(MATCH($J176,SorP!$B$1:$B$5661,0)),"",INDIRECT("'SorP'!$A$"&amp;MATCH($J176,SorP!$B$1:$B$5661,0))))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11"/>
        <v/>
      </c>
      <c r="T177" s="156" t="str">
        <f ca="1">IF(B177="","",IF(ISERROR(MATCH($J177,SorP!$B$1:$B$5661,0)),"",INDIRECT("'SorP'!$A$"&amp;MATCH($J177,SorP!$B$1:$B$5661,0))))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11"/>
        <v/>
      </c>
      <c r="T178" s="156" t="str">
        <f ca="1">IF(B178="","",IF(ISERROR(MATCH($J178,SorP!$B$1:$B$5661,0)),"",INDIRECT("'SorP'!$A$"&amp;MATCH($J178,SorP!$B$1:$B$5661,0))))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11"/>
        <v/>
      </c>
      <c r="T179" s="156" t="str">
        <f ca="1">IF(B179="","",IF(ISERROR(MATCH($J179,SorP!$B$1:$B$5661,0)),"",INDIRECT("'SorP'!$A$"&amp;MATCH($J179,SorP!$B$1:$B$5661,0))))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11"/>
        <v/>
      </c>
      <c r="T180" s="156" t="str">
        <f ca="1">IF(B180="","",IF(ISERROR(MATCH($J180,SorP!$B$1:$B$5661,0)),"",INDIRECT("'SorP'!$A$"&amp;MATCH($J180,SorP!$B$1:$B$5661,0))))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11"/>
        <v/>
      </c>
      <c r="T181" s="156" t="str">
        <f ca="1">IF(B181="","",IF(ISERROR(MATCH($J181,SorP!$B$1:$B$5661,0)),"",INDIRECT("'SorP'!$A$"&amp;MATCH($J181,SorP!$B$1:$B$5661,0))))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11"/>
        <v/>
      </c>
      <c r="T182" s="156" t="str">
        <f ca="1">IF(B182="","",IF(ISERROR(MATCH($J182,SorP!$B$1:$B$5661,0)),"",INDIRECT("'SorP'!$A$"&amp;MATCH($J182,SorP!$B$1:$B$5661,0))))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11"/>
        <v/>
      </c>
      <c r="T183" s="156" t="str">
        <f ca="1">IF(B183="","",IF(ISERROR(MATCH($J183,SorP!$B$1:$B$5661,0)),"",INDIRECT("'SorP'!$A$"&amp;MATCH($J183,SorP!$B$1:$B$5661,0))))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11"/>
        <v/>
      </c>
      <c r="T184" s="156" t="str">
        <f ca="1">IF(B184="","",IF(ISERROR(MATCH($J184,SorP!$B$1:$B$5661,0)),"",INDIRECT("'SorP'!$A$"&amp;MATCH($J184,SorP!$B$1:$B$5661,0))))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11"/>
        <v/>
      </c>
      <c r="T185" s="156" t="str">
        <f ca="1">IF(B185="","",IF(ISERROR(MATCH($J185,SorP!$B$1:$B$5661,0)),"",INDIRECT("'SorP'!$A$"&amp;MATCH($J185,SorP!$B$1:$B$5661,0))))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11"/>
        <v/>
      </c>
      <c r="T186" s="156" t="str">
        <f ca="1">IF(B186="","",IF(ISERROR(MATCH($J186,SorP!$B$1:$B$5661,0)),"",INDIRECT("'SorP'!$A$"&amp;MATCH($J186,SorP!$B$1:$B$5661,0))))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11"/>
        <v/>
      </c>
      <c r="T187" s="156" t="str">
        <f ca="1">IF(B187="","",IF(ISERROR(MATCH($J187,SorP!$B$1:$B$5661,0)),"",INDIRECT("'SorP'!$A$"&amp;MATCH($J187,SorP!$B$1:$B$5661,0))))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1"/>
        <v/>
      </c>
      <c r="T188" s="156" t="str">
        <f ca="1">IF(B188="","",IF(ISERROR(MATCH($J188,SorP!$B$1:$B$5661,0)),"",INDIRECT("'SorP'!$A$"&amp;MATCH($J188,SorP!$B$1:$B$5661,0))))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IF(B189="","",IF(ISERROR(MATCH($J189,SorP!$B$1:$B$5661,0)),"",INDIRECT("'SorP'!$A$"&amp;MATCH($J189,SorP!$B$1:$B$5661,0))))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ref="X191:X254" ca="1" si="12">IF(AND(C191="Smelter not listed",OR(LEN(D191)=0,LEN(E191)=0)),1,0)</f>
        <v>0</v>
      </c>
      <c r="AB191" s="171" t="str">
        <f t="shared" ref="AB191:AB254" si="13">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4">IF(B192="","",IF(ISERROR(MATCH($E192,CL,0)),"Unknown",INDIRECT("'C'!$A$"&amp;MATCH($E192,CL,0)+1)))</f>
        <v/>
      </c>
      <c r="T192" s="156" t="str">
        <f ca="1">IF(B192="","",IF(ISERROR(MATCH($J192,SorP!$B$1:$B$5661,0)),"",INDIRECT("'SorP'!$A$"&amp;MATCH($J192,SorP!$B$1:$B$5661,0))))</f>
        <v/>
      </c>
      <c r="U192" s="169"/>
      <c r="V192" s="170" t="e">
        <f>IF(C192="",NA(),MATCH($B192&amp;$C192,'Smelter Look-up'!$J:$J,0))</f>
        <v>#N/A</v>
      </c>
      <c r="X192" s="171">
        <f t="shared" ca="1" si="12"/>
        <v>0</v>
      </c>
      <c r="AB192" s="171" t="str">
        <f t="shared" si="13"/>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4"/>
        <v/>
      </c>
      <c r="T193" s="156" t="str">
        <f ca="1">IF(B193="","",IF(ISERROR(MATCH($J193,SorP!$B$1:$B$5661,0)),"",INDIRECT("'SorP'!$A$"&amp;MATCH($J193,SorP!$B$1:$B$5661,0))))</f>
        <v/>
      </c>
      <c r="U193" s="169"/>
      <c r="V193" s="170" t="e">
        <f>IF(C193="",NA(),MATCH($B193&amp;$C193,'Smelter Look-up'!$J:$J,0))</f>
        <v>#N/A</v>
      </c>
      <c r="X193" s="171">
        <f t="shared" ca="1" si="12"/>
        <v>0</v>
      </c>
      <c r="AB193" s="171" t="str">
        <f t="shared" si="13"/>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4"/>
        <v/>
      </c>
      <c r="T194" s="156" t="str">
        <f ca="1">IF(B194="","",IF(ISERROR(MATCH($J194,SorP!$B$1:$B$5661,0)),"",INDIRECT("'SorP'!$A$"&amp;MATCH($J194,SorP!$B$1:$B$5661,0))))</f>
        <v/>
      </c>
      <c r="U194" s="169"/>
      <c r="V194" s="170" t="e">
        <f>IF(C194="",NA(),MATCH($B194&amp;$C194,'Smelter Look-up'!$J:$J,0))</f>
        <v>#N/A</v>
      </c>
      <c r="X194" s="171">
        <f t="shared" ca="1" si="12"/>
        <v>0</v>
      </c>
      <c r="AB194" s="171" t="str">
        <f t="shared" si="13"/>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4"/>
        <v/>
      </c>
      <c r="T195" s="156" t="str">
        <f ca="1">IF(B195="","",IF(ISERROR(MATCH($J195,SorP!$B$1:$B$5661,0)),"",INDIRECT("'SorP'!$A$"&amp;MATCH($J195,SorP!$B$1:$B$5661,0))))</f>
        <v/>
      </c>
      <c r="U195" s="169"/>
      <c r="V195" s="170" t="e">
        <f>IF(C195="",NA(),MATCH($B195&amp;$C195,'Smelter Look-up'!$J:$J,0))</f>
        <v>#N/A</v>
      </c>
      <c r="X195" s="171">
        <f t="shared" ca="1" si="12"/>
        <v>0</v>
      </c>
      <c r="AB195" s="171" t="str">
        <f t="shared" si="13"/>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4"/>
        <v/>
      </c>
      <c r="T196" s="156" t="str">
        <f ca="1">IF(B196="","",IF(ISERROR(MATCH($J196,SorP!$B$1:$B$5661,0)),"",INDIRECT("'SorP'!$A$"&amp;MATCH($J196,SorP!$B$1:$B$5661,0))))</f>
        <v/>
      </c>
      <c r="U196" s="169"/>
      <c r="V196" s="170" t="e">
        <f>IF(C196="",NA(),MATCH($B196&amp;$C196,'Smelter Look-up'!$J:$J,0))</f>
        <v>#N/A</v>
      </c>
      <c r="X196" s="171">
        <f t="shared" ca="1" si="12"/>
        <v>0</v>
      </c>
      <c r="AB196" s="171" t="str">
        <f t="shared" si="13"/>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4"/>
        <v/>
      </c>
      <c r="T197" s="156" t="str">
        <f ca="1">IF(B197="","",IF(ISERROR(MATCH($J197,SorP!$B$1:$B$5661,0)),"",INDIRECT("'SorP'!$A$"&amp;MATCH($J197,SorP!$B$1:$B$5661,0))))</f>
        <v/>
      </c>
      <c r="U197" s="169"/>
      <c r="V197" s="170" t="e">
        <f>IF(C197="",NA(),MATCH($B197&amp;$C197,'Smelter Look-up'!$J:$J,0))</f>
        <v>#N/A</v>
      </c>
      <c r="X197" s="171">
        <f t="shared" ca="1" si="12"/>
        <v>0</v>
      </c>
      <c r="AB197" s="171" t="str">
        <f t="shared" si="13"/>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4"/>
        <v/>
      </c>
      <c r="T198" s="156" t="str">
        <f ca="1">IF(B198="","",IF(ISERROR(MATCH($J198,SorP!$B$1:$B$5661,0)),"",INDIRECT("'SorP'!$A$"&amp;MATCH($J198,SorP!$B$1:$B$5661,0))))</f>
        <v/>
      </c>
      <c r="U198" s="169"/>
      <c r="V198" s="170" t="e">
        <f>IF(C198="",NA(),MATCH($B198&amp;$C198,'Smelter Look-up'!$J:$J,0))</f>
        <v>#N/A</v>
      </c>
      <c r="X198" s="171">
        <f t="shared" ca="1" si="12"/>
        <v>0</v>
      </c>
      <c r="AB198" s="171" t="str">
        <f t="shared" si="13"/>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4"/>
        <v/>
      </c>
      <c r="T199" s="156" t="str">
        <f ca="1">IF(B199="","",IF(ISERROR(MATCH($J199,SorP!$B$1:$B$5661,0)),"",INDIRECT("'SorP'!$A$"&amp;MATCH($J199,SorP!$B$1:$B$5661,0))))</f>
        <v/>
      </c>
      <c r="U199" s="169"/>
      <c r="V199" s="170" t="e">
        <f>IF(C199="",NA(),MATCH($B199&amp;$C199,'Smelter Look-up'!$J:$J,0))</f>
        <v>#N/A</v>
      </c>
      <c r="X199" s="171">
        <f t="shared" ca="1" si="12"/>
        <v>0</v>
      </c>
      <c r="AB199" s="171" t="str">
        <f t="shared" si="13"/>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4"/>
        <v/>
      </c>
      <c r="T200" s="156" t="str">
        <f ca="1">IF(B200="","",IF(ISERROR(MATCH($J200,SorP!$B$1:$B$5661,0)),"",INDIRECT("'SorP'!$A$"&amp;MATCH($J200,SorP!$B$1:$B$5661,0))))</f>
        <v/>
      </c>
      <c r="U200" s="169"/>
      <c r="V200" s="170" t="e">
        <f>IF(C200="",NA(),MATCH($B200&amp;$C200,'Smelter Look-up'!$J:$J,0))</f>
        <v>#N/A</v>
      </c>
      <c r="X200" s="171">
        <f t="shared" ca="1" si="12"/>
        <v>0</v>
      </c>
      <c r="AB200" s="171" t="str">
        <f t="shared" si="13"/>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4"/>
        <v/>
      </c>
      <c r="T201" s="156" t="str">
        <f ca="1">IF(B201="","",IF(ISERROR(MATCH($J201,SorP!$B$1:$B$5661,0)),"",INDIRECT("'SorP'!$A$"&amp;MATCH($J201,SorP!$B$1:$B$5661,0))))</f>
        <v/>
      </c>
      <c r="U201" s="169"/>
      <c r="V201" s="170" t="e">
        <f>IF(C201="",NA(),MATCH($B201&amp;$C201,'Smelter Look-up'!$J:$J,0))</f>
        <v>#N/A</v>
      </c>
      <c r="X201" s="171">
        <f t="shared" ca="1" si="12"/>
        <v>0</v>
      </c>
      <c r="AB201" s="171" t="str">
        <f t="shared" si="13"/>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4"/>
        <v/>
      </c>
      <c r="T202" s="156" t="str">
        <f ca="1">IF(B202="","",IF(ISERROR(MATCH($J202,SorP!$B$1:$B$5661,0)),"",INDIRECT("'SorP'!$A$"&amp;MATCH($J202,SorP!$B$1:$B$5661,0))))</f>
        <v/>
      </c>
      <c r="U202" s="169"/>
      <c r="V202" s="170" t="e">
        <f>IF(C202="",NA(),MATCH($B202&amp;$C202,'Smelter Look-up'!$J:$J,0))</f>
        <v>#N/A</v>
      </c>
      <c r="X202" s="171">
        <f t="shared" ca="1" si="12"/>
        <v>0</v>
      </c>
      <c r="AB202" s="171" t="str">
        <f t="shared" si="13"/>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4"/>
        <v/>
      </c>
      <c r="T203" s="156" t="str">
        <f ca="1">IF(B203="","",IF(ISERROR(MATCH($J203,SorP!$B$1:$B$5661,0)),"",INDIRECT("'SorP'!$A$"&amp;MATCH($J203,SorP!$B$1:$B$5661,0))))</f>
        <v/>
      </c>
      <c r="U203" s="169"/>
      <c r="V203" s="170" t="e">
        <f>IF(C203="",NA(),MATCH($B203&amp;$C203,'Smelter Look-up'!$J:$J,0))</f>
        <v>#N/A</v>
      </c>
      <c r="X203" s="171">
        <f t="shared" ca="1" si="12"/>
        <v>0</v>
      </c>
      <c r="AB203" s="171" t="str">
        <f t="shared" si="13"/>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4"/>
        <v/>
      </c>
      <c r="T204" s="156" t="str">
        <f ca="1">IF(B204="","",IF(ISERROR(MATCH($J204,SorP!$B$1:$B$5661,0)),"",INDIRECT("'SorP'!$A$"&amp;MATCH($J204,SorP!$B$1:$B$5661,0))))</f>
        <v/>
      </c>
      <c r="U204" s="169"/>
      <c r="V204" s="170" t="e">
        <f>IF(C204="",NA(),MATCH($B204&amp;$C204,'Smelter Look-up'!$J:$J,0))</f>
        <v>#N/A</v>
      </c>
      <c r="X204" s="171">
        <f t="shared" ca="1" si="12"/>
        <v>0</v>
      </c>
      <c r="AB204" s="171" t="str">
        <f t="shared" si="13"/>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4"/>
        <v/>
      </c>
      <c r="T205" s="156" t="str">
        <f ca="1">IF(B205="","",IF(ISERROR(MATCH($J205,SorP!$B$1:$B$5661,0)),"",INDIRECT("'SorP'!$A$"&amp;MATCH($J205,SorP!$B$1:$B$5661,0))))</f>
        <v/>
      </c>
      <c r="U205" s="169"/>
      <c r="V205" s="170" t="e">
        <f>IF(C205="",NA(),MATCH($B205&amp;$C205,'Smelter Look-up'!$J:$J,0))</f>
        <v>#N/A</v>
      </c>
      <c r="X205" s="171">
        <f t="shared" ca="1" si="12"/>
        <v>0</v>
      </c>
      <c r="AB205" s="171" t="str">
        <f t="shared" si="13"/>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4"/>
        <v/>
      </c>
      <c r="T206" s="156" t="str">
        <f ca="1">IF(B206="","",IF(ISERROR(MATCH($J206,SorP!$B$1:$B$5661,0)),"",INDIRECT("'SorP'!$A$"&amp;MATCH($J206,SorP!$B$1:$B$5661,0))))</f>
        <v/>
      </c>
      <c r="U206" s="169"/>
      <c r="V206" s="170" t="e">
        <f>IF(C206="",NA(),MATCH($B206&amp;$C206,'Smelter Look-up'!$J:$J,0))</f>
        <v>#N/A</v>
      </c>
      <c r="X206" s="171">
        <f t="shared" ca="1" si="12"/>
        <v>0</v>
      </c>
      <c r="AB206" s="171" t="str">
        <f t="shared" si="13"/>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4"/>
        <v/>
      </c>
      <c r="T207" s="156" t="str">
        <f ca="1">IF(B207="","",IF(ISERROR(MATCH($J207,SorP!$B$1:$B$5661,0)),"",INDIRECT("'SorP'!$A$"&amp;MATCH($J207,SorP!$B$1:$B$5661,0))))</f>
        <v/>
      </c>
      <c r="U207" s="169"/>
      <c r="V207" s="170" t="e">
        <f>IF(C207="",NA(),MATCH($B207&amp;$C207,'Smelter Look-up'!$J:$J,0))</f>
        <v>#N/A</v>
      </c>
      <c r="X207" s="171">
        <f t="shared" ca="1" si="12"/>
        <v>0</v>
      </c>
      <c r="AB207" s="171" t="str">
        <f t="shared" si="13"/>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4"/>
        <v/>
      </c>
      <c r="T208" s="156" t="str">
        <f ca="1">IF(B208="","",IF(ISERROR(MATCH($J208,SorP!$B$1:$B$5661,0)),"",INDIRECT("'SorP'!$A$"&amp;MATCH($J208,SorP!$B$1:$B$5661,0))))</f>
        <v/>
      </c>
      <c r="U208" s="169"/>
      <c r="V208" s="170" t="e">
        <f>IF(C208="",NA(),MATCH($B208&amp;$C208,'Smelter Look-up'!$J:$J,0))</f>
        <v>#N/A</v>
      </c>
      <c r="X208" s="171">
        <f t="shared" ca="1" si="12"/>
        <v>0</v>
      </c>
      <c r="AB208" s="171" t="str">
        <f t="shared" si="13"/>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4"/>
        <v/>
      </c>
      <c r="T209" s="156" t="str">
        <f ca="1">IF(B209="","",IF(ISERROR(MATCH($J209,SorP!$B$1:$B$5661,0)),"",INDIRECT("'SorP'!$A$"&amp;MATCH($J209,SorP!$B$1:$B$5661,0))))</f>
        <v/>
      </c>
      <c r="U209" s="169"/>
      <c r="V209" s="170" t="e">
        <f>IF(C209="",NA(),MATCH($B209&amp;$C209,'Smelter Look-up'!$J:$J,0))</f>
        <v>#N/A</v>
      </c>
      <c r="X209" s="171">
        <f t="shared" ca="1" si="12"/>
        <v>0</v>
      </c>
      <c r="AB209" s="171" t="str">
        <f t="shared" si="13"/>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4"/>
        <v/>
      </c>
      <c r="T210" s="156" t="str">
        <f ca="1">IF(B210="","",IF(ISERROR(MATCH($J210,SorP!$B$1:$B$5661,0)),"",INDIRECT("'SorP'!$A$"&amp;MATCH($J210,SorP!$B$1:$B$5661,0))))</f>
        <v/>
      </c>
      <c r="U210" s="169"/>
      <c r="V210" s="170" t="e">
        <f>IF(C210="",NA(),MATCH($B210&amp;$C210,'Smelter Look-up'!$J:$J,0))</f>
        <v>#N/A</v>
      </c>
      <c r="X210" s="171">
        <f t="shared" ca="1" si="12"/>
        <v>0</v>
      </c>
      <c r="AB210" s="171" t="str">
        <f t="shared" si="13"/>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4"/>
        <v/>
      </c>
      <c r="T211" s="156" t="str">
        <f ca="1">IF(B211="","",IF(ISERROR(MATCH($J211,SorP!$B$1:$B$5661,0)),"",INDIRECT("'SorP'!$A$"&amp;MATCH($J211,SorP!$B$1:$B$5661,0))))</f>
        <v/>
      </c>
      <c r="U211" s="169"/>
      <c r="V211" s="170" t="e">
        <f>IF(C211="",NA(),MATCH($B211&amp;$C211,'Smelter Look-up'!$J:$J,0))</f>
        <v>#N/A</v>
      </c>
      <c r="X211" s="171">
        <f t="shared" ca="1" si="12"/>
        <v>0</v>
      </c>
      <c r="AB211" s="171" t="str">
        <f t="shared" si="13"/>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4"/>
        <v/>
      </c>
      <c r="T212" s="156" t="str">
        <f ca="1">IF(B212="","",IF(ISERROR(MATCH($J212,SorP!$B$1:$B$5661,0)),"",INDIRECT("'SorP'!$A$"&amp;MATCH($J212,SorP!$B$1:$B$5661,0))))</f>
        <v/>
      </c>
      <c r="U212" s="169"/>
      <c r="V212" s="170" t="e">
        <f>IF(C212="",NA(),MATCH($B212&amp;$C212,'Smelter Look-up'!$J:$J,0))</f>
        <v>#N/A</v>
      </c>
      <c r="X212" s="171">
        <f t="shared" ca="1" si="12"/>
        <v>0</v>
      </c>
      <c r="AB212" s="171" t="str">
        <f t="shared" si="13"/>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4"/>
        <v/>
      </c>
      <c r="T213" s="156" t="str">
        <f ca="1">IF(B213="","",IF(ISERROR(MATCH($J213,SorP!$B$1:$B$5661,0)),"",INDIRECT("'SorP'!$A$"&amp;MATCH($J213,SorP!$B$1:$B$5661,0))))</f>
        <v/>
      </c>
      <c r="U213" s="169"/>
      <c r="V213" s="170" t="e">
        <f>IF(C213="",NA(),MATCH($B213&amp;$C213,'Smelter Look-up'!$J:$J,0))</f>
        <v>#N/A</v>
      </c>
      <c r="X213" s="171">
        <f t="shared" ca="1" si="12"/>
        <v>0</v>
      </c>
      <c r="AB213" s="171" t="str">
        <f t="shared" si="13"/>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4"/>
        <v/>
      </c>
      <c r="T214" s="156" t="str">
        <f ca="1">IF(B214="","",IF(ISERROR(MATCH($J214,SorP!$B$1:$B$5661,0)),"",INDIRECT("'SorP'!$A$"&amp;MATCH($J214,SorP!$B$1:$B$5661,0))))</f>
        <v/>
      </c>
      <c r="U214" s="169"/>
      <c r="V214" s="170" t="e">
        <f>IF(C214="",NA(),MATCH($B214&amp;$C214,'Smelter Look-up'!$J:$J,0))</f>
        <v>#N/A</v>
      </c>
      <c r="X214" s="171">
        <f t="shared" ca="1" si="12"/>
        <v>0</v>
      </c>
      <c r="AB214" s="171" t="str">
        <f t="shared" si="13"/>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4"/>
        <v/>
      </c>
      <c r="T215" s="156" t="str">
        <f ca="1">IF(B215="","",IF(ISERROR(MATCH($J215,SorP!$B$1:$B$5661,0)),"",INDIRECT("'SorP'!$A$"&amp;MATCH($J215,SorP!$B$1:$B$5661,0))))</f>
        <v/>
      </c>
      <c r="U215" s="169"/>
      <c r="V215" s="170" t="e">
        <f>IF(C215="",NA(),MATCH($B215&amp;$C215,'Smelter Look-up'!$J:$J,0))</f>
        <v>#N/A</v>
      </c>
      <c r="X215" s="171">
        <f t="shared" ca="1" si="12"/>
        <v>0</v>
      </c>
      <c r="AB215" s="171" t="str">
        <f t="shared" si="13"/>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4"/>
        <v/>
      </c>
      <c r="T216" s="156" t="str">
        <f ca="1">IF(B216="","",IF(ISERROR(MATCH($J216,SorP!$B$1:$B$5661,0)),"",INDIRECT("'SorP'!$A$"&amp;MATCH($J216,SorP!$B$1:$B$5661,0))))</f>
        <v/>
      </c>
      <c r="U216" s="169"/>
      <c r="V216" s="170" t="e">
        <f>IF(C216="",NA(),MATCH($B216&amp;$C216,'Smelter Look-up'!$J:$J,0))</f>
        <v>#N/A</v>
      </c>
      <c r="X216" s="171">
        <f t="shared" ca="1" si="12"/>
        <v>0</v>
      </c>
      <c r="AB216" s="171" t="str">
        <f t="shared" si="13"/>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4"/>
        <v/>
      </c>
      <c r="T217" s="156" t="str">
        <f ca="1">IF(B217="","",IF(ISERROR(MATCH($J217,SorP!$B$1:$B$5661,0)),"",INDIRECT("'SorP'!$A$"&amp;MATCH($J217,SorP!$B$1:$B$5661,0))))</f>
        <v/>
      </c>
      <c r="U217" s="169"/>
      <c r="V217" s="170" t="e">
        <f>IF(C217="",NA(),MATCH($B217&amp;$C217,'Smelter Look-up'!$J:$J,0))</f>
        <v>#N/A</v>
      </c>
      <c r="X217" s="171">
        <f t="shared" ca="1" si="12"/>
        <v>0</v>
      </c>
      <c r="AB217" s="171" t="str">
        <f t="shared" si="13"/>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4"/>
        <v/>
      </c>
      <c r="T218" s="156" t="str">
        <f ca="1">IF(B218="","",IF(ISERROR(MATCH($J218,SorP!$B$1:$B$5661,0)),"",INDIRECT("'SorP'!$A$"&amp;MATCH($J218,SorP!$B$1:$B$5661,0))))</f>
        <v/>
      </c>
      <c r="U218" s="169"/>
      <c r="V218" s="170" t="e">
        <f>IF(C218="",NA(),MATCH($B218&amp;$C218,'Smelter Look-up'!$J:$J,0))</f>
        <v>#N/A</v>
      </c>
      <c r="X218" s="171">
        <f t="shared" ca="1" si="12"/>
        <v>0</v>
      </c>
      <c r="AB218" s="171" t="str">
        <f t="shared" si="13"/>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4"/>
        <v/>
      </c>
      <c r="T219" s="156" t="str">
        <f ca="1">IF(B219="","",IF(ISERROR(MATCH($J219,SorP!$B$1:$B$5661,0)),"",INDIRECT("'SorP'!$A$"&amp;MATCH($J219,SorP!$B$1:$B$5661,0))))</f>
        <v/>
      </c>
      <c r="U219" s="169"/>
      <c r="V219" s="170" t="e">
        <f>IF(C219="",NA(),MATCH($B219&amp;$C219,'Smelter Look-up'!$J:$J,0))</f>
        <v>#N/A</v>
      </c>
      <c r="X219" s="171">
        <f t="shared" ca="1" si="12"/>
        <v>0</v>
      </c>
      <c r="AB219" s="171" t="str">
        <f t="shared" si="13"/>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4"/>
        <v/>
      </c>
      <c r="T220" s="156" t="str">
        <f ca="1">IF(B220="","",IF(ISERROR(MATCH($J220,SorP!$B$1:$B$5661,0)),"",INDIRECT("'SorP'!$A$"&amp;MATCH($J220,SorP!$B$1:$B$5661,0))))</f>
        <v/>
      </c>
      <c r="U220" s="169"/>
      <c r="V220" s="170" t="e">
        <f>IF(C220="",NA(),MATCH($B220&amp;$C220,'Smelter Look-up'!$J:$J,0))</f>
        <v>#N/A</v>
      </c>
      <c r="X220" s="171">
        <f t="shared" ca="1" si="12"/>
        <v>0</v>
      </c>
      <c r="AB220" s="171" t="str">
        <f t="shared" si="13"/>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4"/>
        <v/>
      </c>
      <c r="T221" s="156" t="str">
        <f ca="1">IF(B221="","",IF(ISERROR(MATCH($J221,SorP!$B$1:$B$5661,0)),"",INDIRECT("'SorP'!$A$"&amp;MATCH($J221,SorP!$B$1:$B$5661,0))))</f>
        <v/>
      </c>
      <c r="U221" s="169"/>
      <c r="V221" s="170" t="e">
        <f>IF(C221="",NA(),MATCH($B221&amp;$C221,'Smelter Look-up'!$J:$J,0))</f>
        <v>#N/A</v>
      </c>
      <c r="X221" s="171">
        <f t="shared" ca="1" si="12"/>
        <v>0</v>
      </c>
      <c r="AB221" s="171" t="str">
        <f t="shared" si="13"/>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4"/>
        <v/>
      </c>
      <c r="T222" s="156" t="str">
        <f ca="1">IF(B222="","",IF(ISERROR(MATCH($J222,SorP!$B$1:$B$5661,0)),"",INDIRECT("'SorP'!$A$"&amp;MATCH($J222,SorP!$B$1:$B$5661,0))))</f>
        <v/>
      </c>
      <c r="U222" s="169"/>
      <c r="V222" s="170" t="e">
        <f>IF(C222="",NA(),MATCH($B222&amp;$C222,'Smelter Look-up'!$J:$J,0))</f>
        <v>#N/A</v>
      </c>
      <c r="X222" s="171">
        <f t="shared" ca="1" si="12"/>
        <v>0</v>
      </c>
      <c r="AB222" s="171" t="str">
        <f t="shared" si="13"/>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4"/>
        <v/>
      </c>
      <c r="T223" s="156" t="str">
        <f ca="1">IF(B223="","",IF(ISERROR(MATCH($J223,SorP!$B$1:$B$5661,0)),"",INDIRECT("'SorP'!$A$"&amp;MATCH($J223,SorP!$B$1:$B$5661,0))))</f>
        <v/>
      </c>
      <c r="U223" s="169"/>
      <c r="V223" s="170" t="e">
        <f>IF(C223="",NA(),MATCH($B223&amp;$C223,'Smelter Look-up'!$J:$J,0))</f>
        <v>#N/A</v>
      </c>
      <c r="X223" s="171">
        <f t="shared" ca="1" si="12"/>
        <v>0</v>
      </c>
      <c r="AB223" s="171" t="str">
        <f t="shared" si="13"/>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4"/>
        <v/>
      </c>
      <c r="T224" s="156" t="str">
        <f ca="1">IF(B224="","",IF(ISERROR(MATCH($J224,SorP!$B$1:$B$5661,0)),"",INDIRECT("'SorP'!$A$"&amp;MATCH($J224,SorP!$B$1:$B$5661,0))))</f>
        <v/>
      </c>
      <c r="U224" s="169"/>
      <c r="V224" s="170" t="e">
        <f>IF(C224="",NA(),MATCH($B224&amp;$C224,'Smelter Look-up'!$J:$J,0))</f>
        <v>#N/A</v>
      </c>
      <c r="X224" s="171">
        <f t="shared" ca="1" si="12"/>
        <v>0</v>
      </c>
      <c r="AB224" s="171" t="str">
        <f t="shared" si="13"/>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4"/>
        <v/>
      </c>
      <c r="T225" s="156" t="str">
        <f ca="1">IF(B225="","",IF(ISERROR(MATCH($J225,SorP!$B$1:$B$5661,0)),"",INDIRECT("'SorP'!$A$"&amp;MATCH($J225,SorP!$B$1:$B$5661,0))))</f>
        <v/>
      </c>
      <c r="U225" s="169"/>
      <c r="V225" s="170" t="e">
        <f>IF(C225="",NA(),MATCH($B225&amp;$C225,'Smelter Look-up'!$J:$J,0))</f>
        <v>#N/A</v>
      </c>
      <c r="X225" s="171">
        <f t="shared" ca="1" si="12"/>
        <v>0</v>
      </c>
      <c r="AB225" s="171" t="str">
        <f t="shared" si="13"/>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4"/>
        <v/>
      </c>
      <c r="T226" s="156" t="str">
        <f ca="1">IF(B226="","",IF(ISERROR(MATCH($J226,SorP!$B$1:$B$5661,0)),"",INDIRECT("'SorP'!$A$"&amp;MATCH($J226,SorP!$B$1:$B$5661,0))))</f>
        <v/>
      </c>
      <c r="U226" s="169"/>
      <c r="V226" s="170" t="e">
        <f>IF(C226="",NA(),MATCH($B226&amp;$C226,'Smelter Look-up'!$J:$J,0))</f>
        <v>#N/A</v>
      </c>
      <c r="X226" s="171">
        <f t="shared" ca="1" si="12"/>
        <v>0</v>
      </c>
      <c r="AB226" s="171" t="str">
        <f t="shared" si="13"/>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4"/>
        <v/>
      </c>
      <c r="T227" s="156" t="str">
        <f ca="1">IF(B227="","",IF(ISERROR(MATCH($J227,SorP!$B$1:$B$5661,0)),"",INDIRECT("'SorP'!$A$"&amp;MATCH($J227,SorP!$B$1:$B$5661,0))))</f>
        <v/>
      </c>
      <c r="U227" s="169"/>
      <c r="V227" s="170" t="e">
        <f>IF(C227="",NA(),MATCH($B227&amp;$C227,'Smelter Look-up'!$J:$J,0))</f>
        <v>#N/A</v>
      </c>
      <c r="X227" s="171">
        <f t="shared" ca="1" si="12"/>
        <v>0</v>
      </c>
      <c r="AB227" s="171" t="str">
        <f t="shared" si="13"/>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4"/>
        <v/>
      </c>
      <c r="T228" s="156" t="str">
        <f ca="1">IF(B228="","",IF(ISERROR(MATCH($J228,SorP!$B$1:$B$5661,0)),"",INDIRECT("'SorP'!$A$"&amp;MATCH($J228,SorP!$B$1:$B$5661,0))))</f>
        <v/>
      </c>
      <c r="U228" s="169"/>
      <c r="V228" s="170" t="e">
        <f>IF(C228="",NA(),MATCH($B228&amp;$C228,'Smelter Look-up'!$J:$J,0))</f>
        <v>#N/A</v>
      </c>
      <c r="X228" s="171">
        <f t="shared" ca="1" si="12"/>
        <v>0</v>
      </c>
      <c r="AB228" s="171" t="str">
        <f t="shared" si="13"/>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4"/>
        <v/>
      </c>
      <c r="T229" s="156" t="str">
        <f ca="1">IF(B229="","",IF(ISERROR(MATCH($J229,SorP!$B$1:$B$5661,0)),"",INDIRECT("'SorP'!$A$"&amp;MATCH($J229,SorP!$B$1:$B$5661,0))))</f>
        <v/>
      </c>
      <c r="U229" s="169"/>
      <c r="V229" s="170" t="e">
        <f>IF(C229="",NA(),MATCH($B229&amp;$C229,'Smelter Look-up'!$J:$J,0))</f>
        <v>#N/A</v>
      </c>
      <c r="X229" s="171">
        <f t="shared" ca="1" si="12"/>
        <v>0</v>
      </c>
      <c r="AB229" s="171" t="str">
        <f t="shared" si="13"/>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4"/>
        <v/>
      </c>
      <c r="T230" s="156" t="str">
        <f ca="1">IF(B230="","",IF(ISERROR(MATCH($J230,SorP!$B$1:$B$5661,0)),"",INDIRECT("'SorP'!$A$"&amp;MATCH($J230,SorP!$B$1:$B$5661,0))))</f>
        <v/>
      </c>
      <c r="U230" s="169"/>
      <c r="V230" s="170" t="e">
        <f>IF(C230="",NA(),MATCH($B230&amp;$C230,'Smelter Look-up'!$J:$J,0))</f>
        <v>#N/A</v>
      </c>
      <c r="X230" s="171">
        <f t="shared" ca="1" si="12"/>
        <v>0</v>
      </c>
      <c r="AB230" s="171" t="str">
        <f t="shared" si="13"/>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4"/>
        <v/>
      </c>
      <c r="T231" s="156" t="str">
        <f ca="1">IF(B231="","",IF(ISERROR(MATCH($J231,SorP!$B$1:$B$5661,0)),"",INDIRECT("'SorP'!$A$"&amp;MATCH($J231,SorP!$B$1:$B$5661,0))))</f>
        <v/>
      </c>
      <c r="U231" s="169"/>
      <c r="V231" s="170" t="e">
        <f>IF(C231="",NA(),MATCH($B231&amp;$C231,'Smelter Look-up'!$J:$J,0))</f>
        <v>#N/A</v>
      </c>
      <c r="X231" s="171">
        <f t="shared" ca="1" si="12"/>
        <v>0</v>
      </c>
      <c r="AB231" s="171" t="str">
        <f t="shared" si="13"/>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4"/>
        <v/>
      </c>
      <c r="T232" s="156" t="str">
        <f ca="1">IF(B232="","",IF(ISERROR(MATCH($J232,SorP!$B$1:$B$5661,0)),"",INDIRECT("'SorP'!$A$"&amp;MATCH($J232,SorP!$B$1:$B$5661,0))))</f>
        <v/>
      </c>
      <c r="U232" s="169"/>
      <c r="V232" s="170" t="e">
        <f>IF(C232="",NA(),MATCH($B232&amp;$C232,'Smelter Look-up'!$J:$J,0))</f>
        <v>#N/A</v>
      </c>
      <c r="X232" s="171">
        <f t="shared" ca="1" si="12"/>
        <v>0</v>
      </c>
      <c r="AB232" s="171" t="str">
        <f t="shared" si="13"/>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4"/>
        <v/>
      </c>
      <c r="T233" s="156" t="str">
        <f ca="1">IF(B233="","",IF(ISERROR(MATCH($J233,SorP!$B$1:$B$5661,0)),"",INDIRECT("'SorP'!$A$"&amp;MATCH($J233,SorP!$B$1:$B$5661,0))))</f>
        <v/>
      </c>
      <c r="U233" s="169"/>
      <c r="V233" s="170" t="e">
        <f>IF(C233="",NA(),MATCH($B233&amp;$C233,'Smelter Look-up'!$J:$J,0))</f>
        <v>#N/A</v>
      </c>
      <c r="X233" s="171">
        <f t="shared" ca="1" si="12"/>
        <v>0</v>
      </c>
      <c r="AB233" s="171" t="str">
        <f t="shared" si="13"/>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4"/>
        <v/>
      </c>
      <c r="T234" s="156" t="str">
        <f ca="1">IF(B234="","",IF(ISERROR(MATCH($J234,SorP!$B$1:$B$5661,0)),"",INDIRECT("'SorP'!$A$"&amp;MATCH($J234,SorP!$B$1:$B$5661,0))))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4"/>
        <v/>
      </c>
      <c r="T235" s="156" t="str">
        <f ca="1">IF(B235="","",IF(ISERROR(MATCH($J235,SorP!$B$1:$B$5661,0)),"",INDIRECT("'SorP'!$A$"&amp;MATCH($J235,SorP!$B$1:$B$5661,0))))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4"/>
        <v/>
      </c>
      <c r="T236" s="156" t="str">
        <f ca="1">IF(B236="","",IF(ISERROR(MATCH($J236,SorP!$B$1:$B$5661,0)),"",INDIRECT("'SorP'!$A$"&amp;MATCH($J236,SorP!$B$1:$B$5661,0))))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4"/>
        <v/>
      </c>
      <c r="T237" s="156" t="str">
        <f ca="1">IF(B237="","",IF(ISERROR(MATCH($J237,SorP!$B$1:$B$5661,0)),"",INDIRECT("'SorP'!$A$"&amp;MATCH($J237,SorP!$B$1:$B$5661,0))))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4"/>
        <v/>
      </c>
      <c r="T238" s="156" t="str">
        <f ca="1">IF(B238="","",IF(ISERROR(MATCH($J238,SorP!$B$1:$B$5661,0)),"",INDIRECT("'SorP'!$A$"&amp;MATCH($J238,SorP!$B$1:$B$5661,0))))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4"/>
        <v/>
      </c>
      <c r="T239" s="156" t="str">
        <f ca="1">IF(B239="","",IF(ISERROR(MATCH($J239,SorP!$B$1:$B$5661,0)),"",INDIRECT("'SorP'!$A$"&amp;MATCH($J239,SorP!$B$1:$B$5661,0))))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4"/>
        <v/>
      </c>
      <c r="T240" s="156" t="str">
        <f ca="1">IF(B240="","",IF(ISERROR(MATCH($J240,SorP!$B$1:$B$5661,0)),"",INDIRECT("'SorP'!$A$"&amp;MATCH($J240,SorP!$B$1:$B$5661,0))))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4"/>
        <v/>
      </c>
      <c r="T241" s="156" t="str">
        <f ca="1">IF(B241="","",IF(ISERROR(MATCH($J241,SorP!$B$1:$B$5661,0)),"",INDIRECT("'SorP'!$A$"&amp;MATCH($J241,SorP!$B$1:$B$5661,0))))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4"/>
        <v/>
      </c>
      <c r="T242" s="156" t="str">
        <f ca="1">IF(B242="","",IF(ISERROR(MATCH($J242,SorP!$B$1:$B$5661,0)),"",INDIRECT("'SorP'!$A$"&amp;MATCH($J242,SorP!$B$1:$B$5661,0))))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4"/>
        <v/>
      </c>
      <c r="T243" s="156" t="str">
        <f ca="1">IF(B243="","",IF(ISERROR(MATCH($J243,SorP!$B$1:$B$5661,0)),"",INDIRECT("'SorP'!$A$"&amp;MATCH($J243,SorP!$B$1:$B$5661,0))))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4"/>
        <v/>
      </c>
      <c r="T244" s="156" t="str">
        <f ca="1">IF(B244="","",IF(ISERROR(MATCH($J244,SorP!$B$1:$B$5661,0)),"",INDIRECT("'SorP'!$A$"&amp;MATCH($J244,SorP!$B$1:$B$5661,0))))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4"/>
        <v/>
      </c>
      <c r="T245" s="156" t="str">
        <f ca="1">IF(B245="","",IF(ISERROR(MATCH($J245,SorP!$B$1:$B$5661,0)),"",INDIRECT("'SorP'!$A$"&amp;MATCH($J245,SorP!$B$1:$B$5661,0))))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4"/>
        <v/>
      </c>
      <c r="T246" s="156" t="str">
        <f ca="1">IF(B246="","",IF(ISERROR(MATCH($J246,SorP!$B$1:$B$5661,0)),"",INDIRECT("'SorP'!$A$"&amp;MATCH($J246,SorP!$B$1:$B$5661,0))))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4"/>
        <v/>
      </c>
      <c r="T247" s="156" t="str">
        <f ca="1">IF(B247="","",IF(ISERROR(MATCH($J247,SorP!$B$1:$B$5661,0)),"",INDIRECT("'SorP'!$A$"&amp;MATCH($J247,SorP!$B$1:$B$5661,0))))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4"/>
        <v/>
      </c>
      <c r="T248" s="156" t="str">
        <f ca="1">IF(B248="","",IF(ISERROR(MATCH($J248,SorP!$B$1:$B$5661,0)),"",INDIRECT("'SorP'!$A$"&amp;MATCH($J248,SorP!$B$1:$B$5661,0))))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4"/>
        <v/>
      </c>
      <c r="T249" s="156" t="str">
        <f ca="1">IF(B249="","",IF(ISERROR(MATCH($J249,SorP!$B$1:$B$5661,0)),"",INDIRECT("'SorP'!$A$"&amp;MATCH($J249,SorP!$B$1:$B$5661,0))))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4"/>
        <v/>
      </c>
      <c r="T250" s="156" t="str">
        <f ca="1">IF(B250="","",IF(ISERROR(MATCH($J250,SorP!$B$1:$B$5661,0)),"",INDIRECT("'SorP'!$A$"&amp;MATCH($J250,SorP!$B$1:$B$5661,0))))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4"/>
        <v/>
      </c>
      <c r="T251" s="156" t="str">
        <f ca="1">IF(B251="","",IF(ISERROR(MATCH($J251,SorP!$B$1:$B$5661,0)),"",INDIRECT("'SorP'!$A$"&amp;MATCH($J251,SorP!$B$1:$B$5661,0))))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4"/>
        <v/>
      </c>
      <c r="T252" s="156" t="str">
        <f ca="1">IF(B252="","",IF(ISERROR(MATCH($J252,SorP!$B$1:$B$5661,0)),"",INDIRECT("'SorP'!$A$"&amp;MATCH($J252,SorP!$B$1:$B$5661,0))))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IF(B253="","",IF(ISERROR(MATCH($J253,SorP!$B$1:$B$5661,0)),"",INDIRECT("'SorP'!$A$"&amp;MATCH($J253,SorP!$B$1:$B$5661,0))))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ref="X255:X318" ca="1" si="15">IF(AND(C255="Smelter not listed",OR(LEN(D255)=0,LEN(E255)=0)),1,0)</f>
        <v>0</v>
      </c>
      <c r="AB255" s="171" t="str">
        <f t="shared" ref="AB255:AB318" si="16">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7">IF(B256="","",IF(ISERROR(MATCH($E256,CL,0)),"Unknown",INDIRECT("'C'!$A$"&amp;MATCH($E256,CL,0)+1)))</f>
        <v/>
      </c>
      <c r="T256" s="156" t="str">
        <f ca="1">IF(B256="","",IF(ISERROR(MATCH($J256,SorP!$B$1:$B$5661,0)),"",INDIRECT("'SorP'!$A$"&amp;MATCH($J256,SorP!$B$1:$B$5661,0))))</f>
        <v/>
      </c>
      <c r="U256" s="169"/>
      <c r="V256" s="170" t="e">
        <f>IF(C256="",NA(),MATCH($B256&amp;$C256,'Smelter Look-up'!$J:$J,0))</f>
        <v>#N/A</v>
      </c>
      <c r="X256" s="171">
        <f t="shared" ca="1" si="15"/>
        <v>0</v>
      </c>
      <c r="AB256" s="171" t="str">
        <f t="shared" si="16"/>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7"/>
        <v/>
      </c>
      <c r="T257" s="156" t="str">
        <f ca="1">IF(B257="","",IF(ISERROR(MATCH($J257,SorP!$B$1:$B$5661,0)),"",INDIRECT("'SorP'!$A$"&amp;MATCH($J257,SorP!$B$1:$B$5661,0))))</f>
        <v/>
      </c>
      <c r="U257" s="169"/>
      <c r="V257" s="170" t="e">
        <f>IF(C257="",NA(),MATCH($B257&amp;$C257,'Smelter Look-up'!$J:$J,0))</f>
        <v>#N/A</v>
      </c>
      <c r="X257" s="171">
        <f t="shared" ca="1" si="15"/>
        <v>0</v>
      </c>
      <c r="AB257" s="171" t="str">
        <f t="shared" si="16"/>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7"/>
        <v/>
      </c>
      <c r="T258" s="156" t="str">
        <f ca="1">IF(B258="","",IF(ISERROR(MATCH($J258,SorP!$B$1:$B$5661,0)),"",INDIRECT("'SorP'!$A$"&amp;MATCH($J258,SorP!$B$1:$B$5661,0))))</f>
        <v/>
      </c>
      <c r="U258" s="169"/>
      <c r="V258" s="170" t="e">
        <f>IF(C258="",NA(),MATCH($B258&amp;$C258,'Smelter Look-up'!$J:$J,0))</f>
        <v>#N/A</v>
      </c>
      <c r="X258" s="171">
        <f t="shared" ca="1" si="15"/>
        <v>0</v>
      </c>
      <c r="AB258" s="171" t="str">
        <f t="shared" si="16"/>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7"/>
        <v/>
      </c>
      <c r="T259" s="156" t="str">
        <f ca="1">IF(B259="","",IF(ISERROR(MATCH($J259,SorP!$B$1:$B$5661,0)),"",INDIRECT("'SorP'!$A$"&amp;MATCH($J259,SorP!$B$1:$B$5661,0))))</f>
        <v/>
      </c>
      <c r="U259" s="169"/>
      <c r="V259" s="170" t="e">
        <f>IF(C259="",NA(),MATCH($B259&amp;$C259,'Smelter Look-up'!$J:$J,0))</f>
        <v>#N/A</v>
      </c>
      <c r="X259" s="171">
        <f t="shared" ca="1" si="15"/>
        <v>0</v>
      </c>
      <c r="AB259" s="171" t="str">
        <f t="shared" si="16"/>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7"/>
        <v/>
      </c>
      <c r="T260" s="156" t="str">
        <f ca="1">IF(B260="","",IF(ISERROR(MATCH($J260,SorP!$B$1:$B$5661,0)),"",INDIRECT("'SorP'!$A$"&amp;MATCH($J260,SorP!$B$1:$B$5661,0))))</f>
        <v/>
      </c>
      <c r="U260" s="169"/>
      <c r="V260" s="170" t="e">
        <f>IF(C260="",NA(),MATCH($B260&amp;$C260,'Smelter Look-up'!$J:$J,0))</f>
        <v>#N/A</v>
      </c>
      <c r="X260" s="171">
        <f t="shared" ca="1" si="15"/>
        <v>0</v>
      </c>
      <c r="AB260" s="171" t="str">
        <f t="shared" si="16"/>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7"/>
        <v/>
      </c>
      <c r="T261" s="156" t="str">
        <f ca="1">IF(B261="","",IF(ISERROR(MATCH($J261,SorP!$B$1:$B$5661,0)),"",INDIRECT("'SorP'!$A$"&amp;MATCH($J261,SorP!$B$1:$B$5661,0))))</f>
        <v/>
      </c>
      <c r="U261" s="169"/>
      <c r="V261" s="170" t="e">
        <f>IF(C261="",NA(),MATCH($B261&amp;$C261,'Smelter Look-up'!$J:$J,0))</f>
        <v>#N/A</v>
      </c>
      <c r="X261" s="171">
        <f t="shared" ca="1" si="15"/>
        <v>0</v>
      </c>
      <c r="AB261" s="171" t="str">
        <f t="shared" si="16"/>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7"/>
        <v/>
      </c>
      <c r="T262" s="156" t="str">
        <f ca="1">IF(B262="","",IF(ISERROR(MATCH($J262,SorP!$B$1:$B$5661,0)),"",INDIRECT("'SorP'!$A$"&amp;MATCH($J262,SorP!$B$1:$B$5661,0))))</f>
        <v/>
      </c>
      <c r="U262" s="169"/>
      <c r="V262" s="170" t="e">
        <f>IF(C262="",NA(),MATCH($B262&amp;$C262,'Smelter Look-up'!$J:$J,0))</f>
        <v>#N/A</v>
      </c>
      <c r="X262" s="171">
        <f t="shared" ca="1" si="15"/>
        <v>0</v>
      </c>
      <c r="AB262" s="171" t="str">
        <f t="shared" si="16"/>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7"/>
        <v/>
      </c>
      <c r="T263" s="156" t="str">
        <f ca="1">IF(B263="","",IF(ISERROR(MATCH($J263,SorP!$B$1:$B$5661,0)),"",INDIRECT("'SorP'!$A$"&amp;MATCH($J263,SorP!$B$1:$B$5661,0))))</f>
        <v/>
      </c>
      <c r="U263" s="169"/>
      <c r="V263" s="170" t="e">
        <f>IF(C263="",NA(),MATCH($B263&amp;$C263,'Smelter Look-up'!$J:$J,0))</f>
        <v>#N/A</v>
      </c>
      <c r="X263" s="171">
        <f t="shared" ca="1" si="15"/>
        <v>0</v>
      </c>
      <c r="AB263" s="171" t="str">
        <f t="shared" si="16"/>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7"/>
        <v/>
      </c>
      <c r="T264" s="156" t="str">
        <f ca="1">IF(B264="","",IF(ISERROR(MATCH($J264,SorP!$B$1:$B$5661,0)),"",INDIRECT("'SorP'!$A$"&amp;MATCH($J264,SorP!$B$1:$B$5661,0))))</f>
        <v/>
      </c>
      <c r="U264" s="169"/>
      <c r="V264" s="170" t="e">
        <f>IF(C264="",NA(),MATCH($B264&amp;$C264,'Smelter Look-up'!$J:$J,0))</f>
        <v>#N/A</v>
      </c>
      <c r="X264" s="171">
        <f t="shared" ca="1" si="15"/>
        <v>0</v>
      </c>
      <c r="AB264" s="171" t="str">
        <f t="shared" si="16"/>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7"/>
        <v/>
      </c>
      <c r="T265" s="156" t="str">
        <f ca="1">IF(B265="","",IF(ISERROR(MATCH($J265,SorP!$B$1:$B$5661,0)),"",INDIRECT("'SorP'!$A$"&amp;MATCH($J265,SorP!$B$1:$B$5661,0))))</f>
        <v/>
      </c>
      <c r="U265" s="169"/>
      <c r="V265" s="170" t="e">
        <f>IF(C265="",NA(),MATCH($B265&amp;$C265,'Smelter Look-up'!$J:$J,0))</f>
        <v>#N/A</v>
      </c>
      <c r="X265" s="171">
        <f t="shared" ca="1" si="15"/>
        <v>0</v>
      </c>
      <c r="AB265" s="171" t="str">
        <f t="shared" si="16"/>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7"/>
        <v/>
      </c>
      <c r="T266" s="156" t="str">
        <f ca="1">IF(B266="","",IF(ISERROR(MATCH($J266,SorP!$B$1:$B$5661,0)),"",INDIRECT("'SorP'!$A$"&amp;MATCH($J266,SorP!$B$1:$B$5661,0))))</f>
        <v/>
      </c>
      <c r="U266" s="169"/>
      <c r="V266" s="170" t="e">
        <f>IF(C266="",NA(),MATCH($B266&amp;$C266,'Smelter Look-up'!$J:$J,0))</f>
        <v>#N/A</v>
      </c>
      <c r="X266" s="171">
        <f t="shared" ca="1" si="15"/>
        <v>0</v>
      </c>
      <c r="AB266" s="171" t="str">
        <f t="shared" si="16"/>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7"/>
        <v/>
      </c>
      <c r="T267" s="156" t="str">
        <f ca="1">IF(B267="","",IF(ISERROR(MATCH($J267,SorP!$B$1:$B$5661,0)),"",INDIRECT("'SorP'!$A$"&amp;MATCH($J267,SorP!$B$1:$B$5661,0))))</f>
        <v/>
      </c>
      <c r="U267" s="169"/>
      <c r="V267" s="170" t="e">
        <f>IF(C267="",NA(),MATCH($B267&amp;$C267,'Smelter Look-up'!$J:$J,0))</f>
        <v>#N/A</v>
      </c>
      <c r="X267" s="171">
        <f t="shared" ca="1" si="15"/>
        <v>0</v>
      </c>
      <c r="AB267" s="171" t="str">
        <f t="shared" si="16"/>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7"/>
        <v/>
      </c>
      <c r="T268" s="156" t="str">
        <f ca="1">IF(B268="","",IF(ISERROR(MATCH($J268,SorP!$B$1:$B$5661,0)),"",INDIRECT("'SorP'!$A$"&amp;MATCH($J268,SorP!$B$1:$B$5661,0))))</f>
        <v/>
      </c>
      <c r="U268" s="169"/>
      <c r="V268" s="170" t="e">
        <f>IF(C268="",NA(),MATCH($B268&amp;$C268,'Smelter Look-up'!$J:$J,0))</f>
        <v>#N/A</v>
      </c>
      <c r="X268" s="171">
        <f t="shared" ca="1" si="15"/>
        <v>0</v>
      </c>
      <c r="AB268" s="171" t="str">
        <f t="shared" si="16"/>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7"/>
        <v/>
      </c>
      <c r="T269" s="156" t="str">
        <f ca="1">IF(B269="","",IF(ISERROR(MATCH($J269,SorP!$B$1:$B$5661,0)),"",INDIRECT("'SorP'!$A$"&amp;MATCH($J269,SorP!$B$1:$B$5661,0))))</f>
        <v/>
      </c>
      <c r="U269" s="169"/>
      <c r="V269" s="170" t="e">
        <f>IF(C269="",NA(),MATCH($B269&amp;$C269,'Smelter Look-up'!$J:$J,0))</f>
        <v>#N/A</v>
      </c>
      <c r="X269" s="171">
        <f t="shared" ca="1" si="15"/>
        <v>0</v>
      </c>
      <c r="AB269" s="171" t="str">
        <f t="shared" si="16"/>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7"/>
        <v/>
      </c>
      <c r="T270" s="156" t="str">
        <f ca="1">IF(B270="","",IF(ISERROR(MATCH($J270,SorP!$B$1:$B$5661,0)),"",INDIRECT("'SorP'!$A$"&amp;MATCH($J270,SorP!$B$1:$B$5661,0))))</f>
        <v/>
      </c>
      <c r="U270" s="169"/>
      <c r="V270" s="170" t="e">
        <f>IF(C270="",NA(),MATCH($B270&amp;$C270,'Smelter Look-up'!$J:$J,0))</f>
        <v>#N/A</v>
      </c>
      <c r="X270" s="171">
        <f t="shared" ca="1" si="15"/>
        <v>0</v>
      </c>
      <c r="AB270" s="171" t="str">
        <f t="shared" si="16"/>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7"/>
        <v/>
      </c>
      <c r="T271" s="156" t="str">
        <f ca="1">IF(B271="","",IF(ISERROR(MATCH($J271,SorP!$B$1:$B$5661,0)),"",INDIRECT("'SorP'!$A$"&amp;MATCH($J271,SorP!$B$1:$B$5661,0))))</f>
        <v/>
      </c>
      <c r="U271" s="169"/>
      <c r="V271" s="170" t="e">
        <f>IF(C271="",NA(),MATCH($B271&amp;$C271,'Smelter Look-up'!$J:$J,0))</f>
        <v>#N/A</v>
      </c>
      <c r="X271" s="171">
        <f t="shared" ca="1" si="15"/>
        <v>0</v>
      </c>
      <c r="AB271" s="171" t="str">
        <f t="shared" si="16"/>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7"/>
        <v/>
      </c>
      <c r="T272" s="156" t="str">
        <f ca="1">IF(B272="","",IF(ISERROR(MATCH($J272,SorP!$B$1:$B$5661,0)),"",INDIRECT("'SorP'!$A$"&amp;MATCH($J272,SorP!$B$1:$B$5661,0))))</f>
        <v/>
      </c>
      <c r="U272" s="169"/>
      <c r="V272" s="170" t="e">
        <f>IF(C272="",NA(),MATCH($B272&amp;$C272,'Smelter Look-up'!$J:$J,0))</f>
        <v>#N/A</v>
      </c>
      <c r="X272" s="171">
        <f t="shared" ca="1" si="15"/>
        <v>0</v>
      </c>
      <c r="AB272" s="171" t="str">
        <f t="shared" si="16"/>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7"/>
        <v/>
      </c>
      <c r="T273" s="156" t="str">
        <f ca="1">IF(B273="","",IF(ISERROR(MATCH($J273,SorP!$B$1:$B$5661,0)),"",INDIRECT("'SorP'!$A$"&amp;MATCH($J273,SorP!$B$1:$B$5661,0))))</f>
        <v/>
      </c>
      <c r="U273" s="169"/>
      <c r="V273" s="170" t="e">
        <f>IF(C273="",NA(),MATCH($B273&amp;$C273,'Smelter Look-up'!$J:$J,0))</f>
        <v>#N/A</v>
      </c>
      <c r="X273" s="171">
        <f t="shared" ca="1" si="15"/>
        <v>0</v>
      </c>
      <c r="AB273" s="171" t="str">
        <f t="shared" si="16"/>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7"/>
        <v/>
      </c>
      <c r="T274" s="156" t="str">
        <f ca="1">IF(B274="","",IF(ISERROR(MATCH($J274,SorP!$B$1:$B$5661,0)),"",INDIRECT("'SorP'!$A$"&amp;MATCH($J274,SorP!$B$1:$B$5661,0))))</f>
        <v/>
      </c>
      <c r="U274" s="169"/>
      <c r="V274" s="170" t="e">
        <f>IF(C274="",NA(),MATCH($B274&amp;$C274,'Smelter Look-up'!$J:$J,0))</f>
        <v>#N/A</v>
      </c>
      <c r="X274" s="171">
        <f t="shared" ca="1" si="15"/>
        <v>0</v>
      </c>
      <c r="AB274" s="171" t="str">
        <f t="shared" si="16"/>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7"/>
        <v/>
      </c>
      <c r="T275" s="156" t="str">
        <f ca="1">IF(B275="","",IF(ISERROR(MATCH($J275,SorP!$B$1:$B$5661,0)),"",INDIRECT("'SorP'!$A$"&amp;MATCH($J275,SorP!$B$1:$B$5661,0))))</f>
        <v/>
      </c>
      <c r="U275" s="169"/>
      <c r="V275" s="170" t="e">
        <f>IF(C275="",NA(),MATCH($B275&amp;$C275,'Smelter Look-up'!$J:$J,0))</f>
        <v>#N/A</v>
      </c>
      <c r="X275" s="171">
        <f t="shared" ca="1" si="15"/>
        <v>0</v>
      </c>
      <c r="AB275" s="171" t="str">
        <f t="shared" si="16"/>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7"/>
        <v/>
      </c>
      <c r="T276" s="156" t="str">
        <f ca="1">IF(B276="","",IF(ISERROR(MATCH($J276,SorP!$B$1:$B$5661,0)),"",INDIRECT("'SorP'!$A$"&amp;MATCH($J276,SorP!$B$1:$B$5661,0))))</f>
        <v/>
      </c>
      <c r="U276" s="169"/>
      <c r="V276" s="170" t="e">
        <f>IF(C276="",NA(),MATCH($B276&amp;$C276,'Smelter Look-up'!$J:$J,0))</f>
        <v>#N/A</v>
      </c>
      <c r="X276" s="171">
        <f t="shared" ca="1" si="15"/>
        <v>0</v>
      </c>
      <c r="AB276" s="171" t="str">
        <f t="shared" si="16"/>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7"/>
        <v/>
      </c>
      <c r="T277" s="156" t="str">
        <f ca="1">IF(B277="","",IF(ISERROR(MATCH($J277,SorP!$B$1:$B$5661,0)),"",INDIRECT("'SorP'!$A$"&amp;MATCH($J277,SorP!$B$1:$B$5661,0))))</f>
        <v/>
      </c>
      <c r="U277" s="169"/>
      <c r="V277" s="170" t="e">
        <f>IF(C277="",NA(),MATCH($B277&amp;$C277,'Smelter Look-up'!$J:$J,0))</f>
        <v>#N/A</v>
      </c>
      <c r="X277" s="171">
        <f t="shared" ca="1" si="15"/>
        <v>0</v>
      </c>
      <c r="AB277" s="171" t="str">
        <f t="shared" si="16"/>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7"/>
        <v/>
      </c>
      <c r="T278" s="156" t="str">
        <f ca="1">IF(B278="","",IF(ISERROR(MATCH($J278,SorP!$B$1:$B$5661,0)),"",INDIRECT("'SorP'!$A$"&amp;MATCH($J278,SorP!$B$1:$B$5661,0))))</f>
        <v/>
      </c>
      <c r="U278" s="169"/>
      <c r="V278" s="170" t="e">
        <f>IF(C278="",NA(),MATCH($B278&amp;$C278,'Smelter Look-up'!$J:$J,0))</f>
        <v>#N/A</v>
      </c>
      <c r="X278" s="171">
        <f t="shared" ca="1" si="15"/>
        <v>0</v>
      </c>
      <c r="AB278" s="171" t="str">
        <f t="shared" si="16"/>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7"/>
        <v/>
      </c>
      <c r="T279" s="156" t="str">
        <f ca="1">IF(B279="","",IF(ISERROR(MATCH($J279,SorP!$B$1:$B$5661,0)),"",INDIRECT("'SorP'!$A$"&amp;MATCH($J279,SorP!$B$1:$B$5661,0))))</f>
        <v/>
      </c>
      <c r="U279" s="169"/>
      <c r="V279" s="170" t="e">
        <f>IF(C279="",NA(),MATCH($B279&amp;$C279,'Smelter Look-up'!$J:$J,0))</f>
        <v>#N/A</v>
      </c>
      <c r="X279" s="171">
        <f t="shared" ca="1" si="15"/>
        <v>0</v>
      </c>
      <c r="AB279" s="171" t="str">
        <f t="shared" si="16"/>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7"/>
        <v/>
      </c>
      <c r="T280" s="156" t="str">
        <f ca="1">IF(B280="","",IF(ISERROR(MATCH($J280,SorP!$B$1:$B$5661,0)),"",INDIRECT("'SorP'!$A$"&amp;MATCH($J280,SorP!$B$1:$B$5661,0))))</f>
        <v/>
      </c>
      <c r="U280" s="169"/>
      <c r="V280" s="170" t="e">
        <f>IF(C280="",NA(),MATCH($B280&amp;$C280,'Smelter Look-up'!$J:$J,0))</f>
        <v>#N/A</v>
      </c>
      <c r="X280" s="171">
        <f t="shared" ca="1" si="15"/>
        <v>0</v>
      </c>
      <c r="AB280" s="171" t="str">
        <f t="shared" si="16"/>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7"/>
        <v/>
      </c>
      <c r="T281" s="156" t="str">
        <f ca="1">IF(B281="","",IF(ISERROR(MATCH($J281,SorP!$B$1:$B$5661,0)),"",INDIRECT("'SorP'!$A$"&amp;MATCH($J281,SorP!$B$1:$B$5661,0))))</f>
        <v/>
      </c>
      <c r="U281" s="169"/>
      <c r="V281" s="170" t="e">
        <f>IF(C281="",NA(),MATCH($B281&amp;$C281,'Smelter Look-up'!$J:$J,0))</f>
        <v>#N/A</v>
      </c>
      <c r="X281" s="171">
        <f t="shared" ca="1" si="15"/>
        <v>0</v>
      </c>
      <c r="AB281" s="171" t="str">
        <f t="shared" si="16"/>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7"/>
        <v/>
      </c>
      <c r="T282" s="156" t="str">
        <f ca="1">IF(B282="","",IF(ISERROR(MATCH($J282,SorP!$B$1:$B$5661,0)),"",INDIRECT("'SorP'!$A$"&amp;MATCH($J282,SorP!$B$1:$B$5661,0))))</f>
        <v/>
      </c>
      <c r="U282" s="169"/>
      <c r="V282" s="170" t="e">
        <f>IF(C282="",NA(),MATCH($B282&amp;$C282,'Smelter Look-up'!$J:$J,0))</f>
        <v>#N/A</v>
      </c>
      <c r="X282" s="171">
        <f t="shared" ca="1" si="15"/>
        <v>0</v>
      </c>
      <c r="AB282" s="171" t="str">
        <f t="shared" si="16"/>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7"/>
        <v/>
      </c>
      <c r="T283" s="156" t="str">
        <f ca="1">IF(B283="","",IF(ISERROR(MATCH($J283,SorP!$B$1:$B$5661,0)),"",INDIRECT("'SorP'!$A$"&amp;MATCH($J283,SorP!$B$1:$B$5661,0))))</f>
        <v/>
      </c>
      <c r="U283" s="169"/>
      <c r="V283" s="170" t="e">
        <f>IF(C283="",NA(),MATCH($B283&amp;$C283,'Smelter Look-up'!$J:$J,0))</f>
        <v>#N/A</v>
      </c>
      <c r="X283" s="171">
        <f t="shared" ca="1" si="15"/>
        <v>0</v>
      </c>
      <c r="AB283" s="171" t="str">
        <f t="shared" si="16"/>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7"/>
        <v/>
      </c>
      <c r="T284" s="156" t="str">
        <f ca="1">IF(B284="","",IF(ISERROR(MATCH($J284,SorP!$B$1:$B$5661,0)),"",INDIRECT("'SorP'!$A$"&amp;MATCH($J284,SorP!$B$1:$B$5661,0))))</f>
        <v/>
      </c>
      <c r="U284" s="169"/>
      <c r="V284" s="170" t="e">
        <f>IF(C284="",NA(),MATCH($B284&amp;$C284,'Smelter Look-up'!$J:$J,0))</f>
        <v>#N/A</v>
      </c>
      <c r="X284" s="171">
        <f t="shared" ca="1" si="15"/>
        <v>0</v>
      </c>
      <c r="AB284" s="171" t="str">
        <f t="shared" si="16"/>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7"/>
        <v/>
      </c>
      <c r="T285" s="156" t="str">
        <f ca="1">IF(B285="","",IF(ISERROR(MATCH($J285,SorP!$B$1:$B$5661,0)),"",INDIRECT("'SorP'!$A$"&amp;MATCH($J285,SorP!$B$1:$B$5661,0))))</f>
        <v/>
      </c>
      <c r="U285" s="169"/>
      <c r="V285" s="170" t="e">
        <f>IF(C285="",NA(),MATCH($B285&amp;$C285,'Smelter Look-up'!$J:$J,0))</f>
        <v>#N/A</v>
      </c>
      <c r="X285" s="171">
        <f t="shared" ca="1" si="15"/>
        <v>0</v>
      </c>
      <c r="AB285" s="171" t="str">
        <f t="shared" si="16"/>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7"/>
        <v/>
      </c>
      <c r="T286" s="156" t="str">
        <f ca="1">IF(B286="","",IF(ISERROR(MATCH($J286,SorP!$B$1:$B$5661,0)),"",INDIRECT("'SorP'!$A$"&amp;MATCH($J286,SorP!$B$1:$B$5661,0))))</f>
        <v/>
      </c>
      <c r="U286" s="169"/>
      <c r="V286" s="170" t="e">
        <f>IF(C286="",NA(),MATCH($B286&amp;$C286,'Smelter Look-up'!$J:$J,0))</f>
        <v>#N/A</v>
      </c>
      <c r="X286" s="171">
        <f t="shared" ca="1" si="15"/>
        <v>0</v>
      </c>
      <c r="AB286" s="171" t="str">
        <f t="shared" si="16"/>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7"/>
        <v/>
      </c>
      <c r="T287" s="156" t="str">
        <f ca="1">IF(B287="","",IF(ISERROR(MATCH($J287,SorP!$B$1:$B$5661,0)),"",INDIRECT("'SorP'!$A$"&amp;MATCH($J287,SorP!$B$1:$B$5661,0))))</f>
        <v/>
      </c>
      <c r="U287" s="169"/>
      <c r="V287" s="170" t="e">
        <f>IF(C287="",NA(),MATCH($B287&amp;$C287,'Smelter Look-up'!$J:$J,0))</f>
        <v>#N/A</v>
      </c>
      <c r="X287" s="171">
        <f t="shared" ca="1" si="15"/>
        <v>0</v>
      </c>
      <c r="AB287" s="171" t="str">
        <f t="shared" si="16"/>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7"/>
        <v/>
      </c>
      <c r="T288" s="156" t="str">
        <f ca="1">IF(B288="","",IF(ISERROR(MATCH($J288,SorP!$B$1:$B$5661,0)),"",INDIRECT("'SorP'!$A$"&amp;MATCH($J288,SorP!$B$1:$B$5661,0))))</f>
        <v/>
      </c>
      <c r="U288" s="169"/>
      <c r="V288" s="170" t="e">
        <f>IF(C288="",NA(),MATCH($B288&amp;$C288,'Smelter Look-up'!$J:$J,0))</f>
        <v>#N/A</v>
      </c>
      <c r="X288" s="171">
        <f t="shared" ca="1" si="15"/>
        <v>0</v>
      </c>
      <c r="AB288" s="171" t="str">
        <f t="shared" si="16"/>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7"/>
        <v/>
      </c>
      <c r="T289" s="156" t="str">
        <f ca="1">IF(B289="","",IF(ISERROR(MATCH($J289,SorP!$B$1:$B$5661,0)),"",INDIRECT("'SorP'!$A$"&amp;MATCH($J289,SorP!$B$1:$B$5661,0))))</f>
        <v/>
      </c>
      <c r="U289" s="169"/>
      <c r="V289" s="170" t="e">
        <f>IF(C289="",NA(),MATCH($B289&amp;$C289,'Smelter Look-up'!$J:$J,0))</f>
        <v>#N/A</v>
      </c>
      <c r="X289" s="171">
        <f t="shared" ca="1" si="15"/>
        <v>0</v>
      </c>
      <c r="AB289" s="171" t="str">
        <f t="shared" si="16"/>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7"/>
        <v/>
      </c>
      <c r="T290" s="156" t="str">
        <f ca="1">IF(B290="","",IF(ISERROR(MATCH($J290,SorP!$B$1:$B$5661,0)),"",INDIRECT("'SorP'!$A$"&amp;MATCH($J290,SorP!$B$1:$B$5661,0))))</f>
        <v/>
      </c>
      <c r="U290" s="169"/>
      <c r="V290" s="170" t="e">
        <f>IF(C290="",NA(),MATCH($B290&amp;$C290,'Smelter Look-up'!$J:$J,0))</f>
        <v>#N/A</v>
      </c>
      <c r="X290" s="171">
        <f t="shared" ca="1" si="15"/>
        <v>0</v>
      </c>
      <c r="AB290" s="171" t="str">
        <f t="shared" si="16"/>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7"/>
        <v/>
      </c>
      <c r="T291" s="156" t="str">
        <f ca="1">IF(B291="","",IF(ISERROR(MATCH($J291,SorP!$B$1:$B$5661,0)),"",INDIRECT("'SorP'!$A$"&amp;MATCH($J291,SorP!$B$1:$B$5661,0))))</f>
        <v/>
      </c>
      <c r="U291" s="169"/>
      <c r="V291" s="170" t="e">
        <f>IF(C291="",NA(),MATCH($B291&amp;$C291,'Smelter Look-up'!$J:$J,0))</f>
        <v>#N/A</v>
      </c>
      <c r="X291" s="171">
        <f t="shared" ca="1" si="15"/>
        <v>0</v>
      </c>
      <c r="AB291" s="171" t="str">
        <f t="shared" si="16"/>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7"/>
        <v/>
      </c>
      <c r="T292" s="156" t="str">
        <f ca="1">IF(B292="","",IF(ISERROR(MATCH($J292,SorP!$B$1:$B$5661,0)),"",INDIRECT("'SorP'!$A$"&amp;MATCH($J292,SorP!$B$1:$B$5661,0))))</f>
        <v/>
      </c>
      <c r="U292" s="169"/>
      <c r="V292" s="170" t="e">
        <f>IF(C292="",NA(),MATCH($B292&amp;$C292,'Smelter Look-up'!$J:$J,0))</f>
        <v>#N/A</v>
      </c>
      <c r="X292" s="171">
        <f t="shared" ca="1" si="15"/>
        <v>0</v>
      </c>
      <c r="AB292" s="171" t="str">
        <f t="shared" si="16"/>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7"/>
        <v/>
      </c>
      <c r="T293" s="156" t="str">
        <f ca="1">IF(B293="","",IF(ISERROR(MATCH($J293,SorP!$B$1:$B$5661,0)),"",INDIRECT("'SorP'!$A$"&amp;MATCH($J293,SorP!$B$1:$B$5661,0))))</f>
        <v/>
      </c>
      <c r="U293" s="169"/>
      <c r="V293" s="170" t="e">
        <f>IF(C293="",NA(),MATCH($B293&amp;$C293,'Smelter Look-up'!$J:$J,0))</f>
        <v>#N/A</v>
      </c>
      <c r="X293" s="171">
        <f t="shared" ca="1" si="15"/>
        <v>0</v>
      </c>
      <c r="AB293" s="171" t="str">
        <f t="shared" si="16"/>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7"/>
        <v/>
      </c>
      <c r="T294" s="156" t="str">
        <f ca="1">IF(B294="","",IF(ISERROR(MATCH($J294,SorP!$B$1:$B$5661,0)),"",INDIRECT("'SorP'!$A$"&amp;MATCH($J294,SorP!$B$1:$B$5661,0))))</f>
        <v/>
      </c>
      <c r="U294" s="169"/>
      <c r="V294" s="170" t="e">
        <f>IF(C294="",NA(),MATCH($B294&amp;$C294,'Smelter Look-up'!$J:$J,0))</f>
        <v>#N/A</v>
      </c>
      <c r="X294" s="171">
        <f t="shared" ca="1" si="15"/>
        <v>0</v>
      </c>
      <c r="AB294" s="171" t="str">
        <f t="shared" si="16"/>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7"/>
        <v/>
      </c>
      <c r="T295" s="156" t="str">
        <f ca="1">IF(B295="","",IF(ISERROR(MATCH($J295,SorP!$B$1:$B$5661,0)),"",INDIRECT("'SorP'!$A$"&amp;MATCH($J295,SorP!$B$1:$B$5661,0))))</f>
        <v/>
      </c>
      <c r="U295" s="169"/>
      <c r="V295" s="170" t="e">
        <f>IF(C295="",NA(),MATCH($B295&amp;$C295,'Smelter Look-up'!$J:$J,0))</f>
        <v>#N/A</v>
      </c>
      <c r="X295" s="171">
        <f t="shared" ca="1" si="15"/>
        <v>0</v>
      </c>
      <c r="AB295" s="171" t="str">
        <f t="shared" si="16"/>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7"/>
        <v/>
      </c>
      <c r="T296" s="156" t="str">
        <f ca="1">IF(B296="","",IF(ISERROR(MATCH($J296,SorP!$B$1:$B$5661,0)),"",INDIRECT("'SorP'!$A$"&amp;MATCH($J296,SorP!$B$1:$B$5661,0))))</f>
        <v/>
      </c>
      <c r="U296" s="169"/>
      <c r="V296" s="170" t="e">
        <f>IF(C296="",NA(),MATCH($B296&amp;$C296,'Smelter Look-up'!$J:$J,0))</f>
        <v>#N/A</v>
      </c>
      <c r="X296" s="171">
        <f t="shared" ca="1" si="15"/>
        <v>0</v>
      </c>
      <c r="AB296" s="171" t="str">
        <f t="shared" si="16"/>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7"/>
        <v/>
      </c>
      <c r="T297" s="156" t="str">
        <f ca="1">IF(B297="","",IF(ISERROR(MATCH($J297,SorP!$B$1:$B$5661,0)),"",INDIRECT("'SorP'!$A$"&amp;MATCH($J297,SorP!$B$1:$B$5661,0))))</f>
        <v/>
      </c>
      <c r="U297" s="169"/>
      <c r="V297" s="170" t="e">
        <f>IF(C297="",NA(),MATCH($B297&amp;$C297,'Smelter Look-up'!$J:$J,0))</f>
        <v>#N/A</v>
      </c>
      <c r="X297" s="171">
        <f t="shared" ca="1" si="15"/>
        <v>0</v>
      </c>
      <c r="AB297" s="171" t="str">
        <f t="shared" si="16"/>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7"/>
        <v/>
      </c>
      <c r="T298" s="156" t="str">
        <f ca="1">IF(B298="","",IF(ISERROR(MATCH($J298,SorP!$B$1:$B$5661,0)),"",INDIRECT("'SorP'!$A$"&amp;MATCH($J298,SorP!$B$1:$B$5661,0))))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7"/>
        <v/>
      </c>
      <c r="T299" s="156" t="str">
        <f ca="1">IF(B299="","",IF(ISERROR(MATCH($J299,SorP!$B$1:$B$5661,0)),"",INDIRECT("'SorP'!$A$"&amp;MATCH($J299,SorP!$B$1:$B$5661,0))))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7"/>
        <v/>
      </c>
      <c r="T300" s="156" t="str">
        <f ca="1">IF(B300="","",IF(ISERROR(MATCH($J300,SorP!$B$1:$B$5661,0)),"",INDIRECT("'SorP'!$A$"&amp;MATCH($J300,SorP!$B$1:$B$5661,0))))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7"/>
        <v/>
      </c>
      <c r="T301" s="156" t="str">
        <f ca="1">IF(B301="","",IF(ISERROR(MATCH($J301,SorP!$B$1:$B$5661,0)),"",INDIRECT("'SorP'!$A$"&amp;MATCH($J301,SorP!$B$1:$B$5661,0))))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7"/>
        <v/>
      </c>
      <c r="T302" s="156" t="str">
        <f ca="1">IF(B302="","",IF(ISERROR(MATCH($J302,SorP!$B$1:$B$5661,0)),"",INDIRECT("'SorP'!$A$"&amp;MATCH($J302,SorP!$B$1:$B$5661,0))))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7"/>
        <v/>
      </c>
      <c r="T303" s="156" t="str">
        <f ca="1">IF(B303="","",IF(ISERROR(MATCH($J303,SorP!$B$1:$B$5661,0)),"",INDIRECT("'SorP'!$A$"&amp;MATCH($J303,SorP!$B$1:$B$5661,0))))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7"/>
        <v/>
      </c>
      <c r="T304" s="156" t="str">
        <f ca="1">IF(B304="","",IF(ISERROR(MATCH($J304,SorP!$B$1:$B$5661,0)),"",INDIRECT("'SorP'!$A$"&amp;MATCH($J304,SorP!$B$1:$B$5661,0))))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7"/>
        <v/>
      </c>
      <c r="T305" s="156" t="str">
        <f ca="1">IF(B305="","",IF(ISERROR(MATCH($J305,SorP!$B$1:$B$5661,0)),"",INDIRECT("'SorP'!$A$"&amp;MATCH($J305,SorP!$B$1:$B$5661,0))))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7"/>
        <v/>
      </c>
      <c r="T306" s="156" t="str">
        <f ca="1">IF(B306="","",IF(ISERROR(MATCH($J306,SorP!$B$1:$B$5661,0)),"",INDIRECT("'SorP'!$A$"&amp;MATCH($J306,SorP!$B$1:$B$5661,0))))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7"/>
        <v/>
      </c>
      <c r="T307" s="156" t="str">
        <f ca="1">IF(B307="","",IF(ISERROR(MATCH($J307,SorP!$B$1:$B$5661,0)),"",INDIRECT("'SorP'!$A$"&amp;MATCH($J307,SorP!$B$1:$B$5661,0))))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7"/>
        <v/>
      </c>
      <c r="T308" s="156" t="str">
        <f ca="1">IF(B308="","",IF(ISERROR(MATCH($J308,SorP!$B$1:$B$5661,0)),"",INDIRECT("'SorP'!$A$"&amp;MATCH($J308,SorP!$B$1:$B$5661,0))))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7"/>
        <v/>
      </c>
      <c r="T309" s="156" t="str">
        <f ca="1">IF(B309="","",IF(ISERROR(MATCH($J309,SorP!$B$1:$B$5661,0)),"",INDIRECT("'SorP'!$A$"&amp;MATCH($J309,SorP!$B$1:$B$5661,0))))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7"/>
        <v/>
      </c>
      <c r="T310" s="156" t="str">
        <f ca="1">IF(B310="","",IF(ISERROR(MATCH($J310,SorP!$B$1:$B$5661,0)),"",INDIRECT("'SorP'!$A$"&amp;MATCH($J310,SorP!$B$1:$B$5661,0))))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7"/>
        <v/>
      </c>
      <c r="T311" s="156" t="str">
        <f ca="1">IF(B311="","",IF(ISERROR(MATCH($J311,SorP!$B$1:$B$5661,0)),"",INDIRECT("'SorP'!$A$"&amp;MATCH($J311,SorP!$B$1:$B$5661,0))))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7"/>
        <v/>
      </c>
      <c r="T312" s="156" t="str">
        <f ca="1">IF(B312="","",IF(ISERROR(MATCH($J312,SorP!$B$1:$B$5661,0)),"",INDIRECT("'SorP'!$A$"&amp;MATCH($J312,SorP!$B$1:$B$5661,0))))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7"/>
        <v/>
      </c>
      <c r="T313" s="156" t="str">
        <f ca="1">IF(B313="","",IF(ISERROR(MATCH($J313,SorP!$B$1:$B$5661,0)),"",INDIRECT("'SorP'!$A$"&amp;MATCH($J313,SorP!$B$1:$B$5661,0))))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7"/>
        <v/>
      </c>
      <c r="T314" s="156" t="str">
        <f ca="1">IF(B314="","",IF(ISERROR(MATCH($J314,SorP!$B$1:$B$5661,0)),"",INDIRECT("'SorP'!$A$"&amp;MATCH($J314,SorP!$B$1:$B$5661,0))))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7"/>
        <v/>
      </c>
      <c r="T315" s="156" t="str">
        <f ca="1">IF(B315="","",IF(ISERROR(MATCH($J315,SorP!$B$1:$B$5661,0)),"",INDIRECT("'SorP'!$A$"&amp;MATCH($J315,SorP!$B$1:$B$5661,0))))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7"/>
        <v/>
      </c>
      <c r="T316" s="156" t="str">
        <f ca="1">IF(B316="","",IF(ISERROR(MATCH($J316,SorP!$B$1:$B$5661,0)),"",INDIRECT("'SorP'!$A$"&amp;MATCH($J316,SorP!$B$1:$B$5661,0))))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IF(B317="","",IF(ISERROR(MATCH($J317,SorP!$B$1:$B$5661,0)),"",INDIRECT("'SorP'!$A$"&amp;MATCH($J317,SorP!$B$1:$B$5661,0))))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ref="X319:X382" ca="1" si="18">IF(AND(C319="Smelter not listed",OR(LEN(D319)=0,LEN(E319)=0)),1,0)</f>
        <v>0</v>
      </c>
      <c r="AB319" s="171" t="str">
        <f t="shared" ref="AB319:AB382" si="19">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20">IF(B320="","",IF(ISERROR(MATCH($E320,CL,0)),"Unknown",INDIRECT("'C'!$A$"&amp;MATCH($E320,CL,0)+1)))</f>
        <v/>
      </c>
      <c r="T320" s="156" t="str">
        <f ca="1">IF(B320="","",IF(ISERROR(MATCH($J320,SorP!$B$1:$B$5661,0)),"",INDIRECT("'SorP'!$A$"&amp;MATCH($J320,SorP!$B$1:$B$5661,0))))</f>
        <v/>
      </c>
      <c r="U320" s="169"/>
      <c r="V320" s="170" t="e">
        <f>IF(C320="",NA(),MATCH($B320&amp;$C320,'Smelter Look-up'!$J:$J,0))</f>
        <v>#N/A</v>
      </c>
      <c r="X320" s="171">
        <f t="shared" ca="1" si="18"/>
        <v>0</v>
      </c>
      <c r="AB320" s="171" t="str">
        <f t="shared" si="19"/>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20"/>
        <v/>
      </c>
      <c r="T321" s="156" t="str">
        <f ca="1">IF(B321="","",IF(ISERROR(MATCH($J321,SorP!$B$1:$B$5661,0)),"",INDIRECT("'SorP'!$A$"&amp;MATCH($J321,SorP!$B$1:$B$5661,0))))</f>
        <v/>
      </c>
      <c r="U321" s="169"/>
      <c r="V321" s="170" t="e">
        <f>IF(C321="",NA(),MATCH($B321&amp;$C321,'Smelter Look-up'!$J:$J,0))</f>
        <v>#N/A</v>
      </c>
      <c r="X321" s="171">
        <f t="shared" ca="1" si="18"/>
        <v>0</v>
      </c>
      <c r="AB321" s="171" t="str">
        <f t="shared" si="19"/>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20"/>
        <v/>
      </c>
      <c r="T322" s="156" t="str">
        <f ca="1">IF(B322="","",IF(ISERROR(MATCH($J322,SorP!$B$1:$B$5661,0)),"",INDIRECT("'SorP'!$A$"&amp;MATCH($J322,SorP!$B$1:$B$5661,0))))</f>
        <v/>
      </c>
      <c r="U322" s="169"/>
      <c r="V322" s="170" t="e">
        <f>IF(C322="",NA(),MATCH($B322&amp;$C322,'Smelter Look-up'!$J:$J,0))</f>
        <v>#N/A</v>
      </c>
      <c r="X322" s="171">
        <f t="shared" ca="1" si="18"/>
        <v>0</v>
      </c>
      <c r="AB322" s="171" t="str">
        <f t="shared" si="19"/>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20"/>
        <v/>
      </c>
      <c r="T323" s="156" t="str">
        <f ca="1">IF(B323="","",IF(ISERROR(MATCH($J323,SorP!$B$1:$B$5661,0)),"",INDIRECT("'SorP'!$A$"&amp;MATCH($J323,SorP!$B$1:$B$5661,0))))</f>
        <v/>
      </c>
      <c r="U323" s="169"/>
      <c r="V323" s="170" t="e">
        <f>IF(C323="",NA(),MATCH($B323&amp;$C323,'Smelter Look-up'!$J:$J,0))</f>
        <v>#N/A</v>
      </c>
      <c r="X323" s="171">
        <f t="shared" ca="1" si="18"/>
        <v>0</v>
      </c>
      <c r="AB323" s="171" t="str">
        <f t="shared" si="19"/>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20"/>
        <v/>
      </c>
      <c r="T324" s="156" t="str">
        <f ca="1">IF(B324="","",IF(ISERROR(MATCH($J324,SorP!$B$1:$B$5661,0)),"",INDIRECT("'SorP'!$A$"&amp;MATCH($J324,SorP!$B$1:$B$5661,0))))</f>
        <v/>
      </c>
      <c r="U324" s="169"/>
      <c r="V324" s="170" t="e">
        <f>IF(C324="",NA(),MATCH($B324&amp;$C324,'Smelter Look-up'!$J:$J,0))</f>
        <v>#N/A</v>
      </c>
      <c r="X324" s="171">
        <f t="shared" ca="1" si="18"/>
        <v>0</v>
      </c>
      <c r="AB324" s="171" t="str">
        <f t="shared" si="19"/>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20"/>
        <v/>
      </c>
      <c r="T325" s="156" t="str">
        <f ca="1">IF(B325="","",IF(ISERROR(MATCH($J325,SorP!$B$1:$B$5661,0)),"",INDIRECT("'SorP'!$A$"&amp;MATCH($J325,SorP!$B$1:$B$5661,0))))</f>
        <v/>
      </c>
      <c r="U325" s="169"/>
      <c r="V325" s="170" t="e">
        <f>IF(C325="",NA(),MATCH($B325&amp;$C325,'Smelter Look-up'!$J:$J,0))</f>
        <v>#N/A</v>
      </c>
      <c r="X325" s="171">
        <f t="shared" ca="1" si="18"/>
        <v>0</v>
      </c>
      <c r="AB325" s="171" t="str">
        <f t="shared" si="19"/>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20"/>
        <v/>
      </c>
      <c r="T326" s="156" t="str">
        <f ca="1">IF(B326="","",IF(ISERROR(MATCH($J326,SorP!$B$1:$B$5661,0)),"",INDIRECT("'SorP'!$A$"&amp;MATCH($J326,SorP!$B$1:$B$5661,0))))</f>
        <v/>
      </c>
      <c r="U326" s="169"/>
      <c r="V326" s="170" t="e">
        <f>IF(C326="",NA(),MATCH($B326&amp;$C326,'Smelter Look-up'!$J:$J,0))</f>
        <v>#N/A</v>
      </c>
      <c r="X326" s="171">
        <f t="shared" ca="1" si="18"/>
        <v>0</v>
      </c>
      <c r="AB326" s="171" t="str">
        <f t="shared" si="19"/>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20"/>
        <v/>
      </c>
      <c r="T327" s="156" t="str">
        <f ca="1">IF(B327="","",IF(ISERROR(MATCH($J327,SorP!$B$1:$B$5661,0)),"",INDIRECT("'SorP'!$A$"&amp;MATCH($J327,SorP!$B$1:$B$5661,0))))</f>
        <v/>
      </c>
      <c r="U327" s="169"/>
      <c r="V327" s="170" t="e">
        <f>IF(C327="",NA(),MATCH($B327&amp;$C327,'Smelter Look-up'!$J:$J,0))</f>
        <v>#N/A</v>
      </c>
      <c r="X327" s="171">
        <f t="shared" ca="1" si="18"/>
        <v>0</v>
      </c>
      <c r="AB327" s="171" t="str">
        <f t="shared" si="19"/>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20"/>
        <v/>
      </c>
      <c r="T328" s="156" t="str">
        <f ca="1">IF(B328="","",IF(ISERROR(MATCH($J328,SorP!$B$1:$B$5661,0)),"",INDIRECT("'SorP'!$A$"&amp;MATCH($J328,SorP!$B$1:$B$5661,0))))</f>
        <v/>
      </c>
      <c r="U328" s="169"/>
      <c r="V328" s="170" t="e">
        <f>IF(C328="",NA(),MATCH($B328&amp;$C328,'Smelter Look-up'!$J:$J,0))</f>
        <v>#N/A</v>
      </c>
      <c r="X328" s="171">
        <f t="shared" ca="1" si="18"/>
        <v>0</v>
      </c>
      <c r="AB328" s="171" t="str">
        <f t="shared" si="19"/>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20"/>
        <v/>
      </c>
      <c r="T329" s="156" t="str">
        <f ca="1">IF(B329="","",IF(ISERROR(MATCH($J329,SorP!$B$1:$B$5661,0)),"",INDIRECT("'SorP'!$A$"&amp;MATCH($J329,SorP!$B$1:$B$5661,0))))</f>
        <v/>
      </c>
      <c r="U329" s="169"/>
      <c r="V329" s="170" t="e">
        <f>IF(C329="",NA(),MATCH($B329&amp;$C329,'Smelter Look-up'!$J:$J,0))</f>
        <v>#N/A</v>
      </c>
      <c r="X329" s="171">
        <f t="shared" ca="1" si="18"/>
        <v>0</v>
      </c>
      <c r="AB329" s="171" t="str">
        <f t="shared" si="19"/>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20"/>
        <v/>
      </c>
      <c r="T330" s="156" t="str">
        <f ca="1">IF(B330="","",IF(ISERROR(MATCH($J330,SorP!$B$1:$B$5661,0)),"",INDIRECT("'SorP'!$A$"&amp;MATCH($J330,SorP!$B$1:$B$5661,0))))</f>
        <v/>
      </c>
      <c r="U330" s="169"/>
      <c r="V330" s="170" t="e">
        <f>IF(C330="",NA(),MATCH($B330&amp;$C330,'Smelter Look-up'!$J:$J,0))</f>
        <v>#N/A</v>
      </c>
      <c r="X330" s="171">
        <f t="shared" ca="1" si="18"/>
        <v>0</v>
      </c>
      <c r="AB330" s="171" t="str">
        <f t="shared" si="19"/>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20"/>
        <v/>
      </c>
      <c r="T331" s="156" t="str">
        <f ca="1">IF(B331="","",IF(ISERROR(MATCH($J331,SorP!$B$1:$B$5661,0)),"",INDIRECT("'SorP'!$A$"&amp;MATCH($J331,SorP!$B$1:$B$5661,0))))</f>
        <v/>
      </c>
      <c r="U331" s="169"/>
      <c r="V331" s="170" t="e">
        <f>IF(C331="",NA(),MATCH($B331&amp;$C331,'Smelter Look-up'!$J:$J,0))</f>
        <v>#N/A</v>
      </c>
      <c r="X331" s="171">
        <f t="shared" ca="1" si="18"/>
        <v>0</v>
      </c>
      <c r="AB331" s="171" t="str">
        <f t="shared" si="19"/>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20"/>
        <v/>
      </c>
      <c r="T332" s="156" t="str">
        <f ca="1">IF(B332="","",IF(ISERROR(MATCH($J332,SorP!$B$1:$B$5661,0)),"",INDIRECT("'SorP'!$A$"&amp;MATCH($J332,SorP!$B$1:$B$5661,0))))</f>
        <v/>
      </c>
      <c r="U332" s="169"/>
      <c r="V332" s="170" t="e">
        <f>IF(C332="",NA(),MATCH($B332&amp;$C332,'Smelter Look-up'!$J:$J,0))</f>
        <v>#N/A</v>
      </c>
      <c r="X332" s="171">
        <f t="shared" ca="1" si="18"/>
        <v>0</v>
      </c>
      <c r="AB332" s="171" t="str">
        <f t="shared" si="19"/>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20"/>
        <v/>
      </c>
      <c r="T333" s="156" t="str">
        <f ca="1">IF(B333="","",IF(ISERROR(MATCH($J333,SorP!$B$1:$B$5661,0)),"",INDIRECT("'SorP'!$A$"&amp;MATCH($J333,SorP!$B$1:$B$5661,0))))</f>
        <v/>
      </c>
      <c r="U333" s="169"/>
      <c r="V333" s="170" t="e">
        <f>IF(C333="",NA(),MATCH($B333&amp;$C333,'Smelter Look-up'!$J:$J,0))</f>
        <v>#N/A</v>
      </c>
      <c r="X333" s="171">
        <f t="shared" ca="1" si="18"/>
        <v>0</v>
      </c>
      <c r="AB333" s="171" t="str">
        <f t="shared" si="19"/>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20"/>
        <v/>
      </c>
      <c r="T334" s="156" t="str">
        <f ca="1">IF(B334="","",IF(ISERROR(MATCH($J334,SorP!$B$1:$B$5661,0)),"",INDIRECT("'SorP'!$A$"&amp;MATCH($J334,SorP!$B$1:$B$5661,0))))</f>
        <v/>
      </c>
      <c r="U334" s="169"/>
      <c r="V334" s="170" t="e">
        <f>IF(C334="",NA(),MATCH($B334&amp;$C334,'Smelter Look-up'!$J:$J,0))</f>
        <v>#N/A</v>
      </c>
      <c r="X334" s="171">
        <f t="shared" ca="1" si="18"/>
        <v>0</v>
      </c>
      <c r="AB334" s="171" t="str">
        <f t="shared" si="19"/>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20"/>
        <v/>
      </c>
      <c r="T335" s="156" t="str">
        <f ca="1">IF(B335="","",IF(ISERROR(MATCH($J335,SorP!$B$1:$B$5661,0)),"",INDIRECT("'SorP'!$A$"&amp;MATCH($J335,SorP!$B$1:$B$5661,0))))</f>
        <v/>
      </c>
      <c r="U335" s="169"/>
      <c r="V335" s="170" t="e">
        <f>IF(C335="",NA(),MATCH($B335&amp;$C335,'Smelter Look-up'!$J:$J,0))</f>
        <v>#N/A</v>
      </c>
      <c r="X335" s="171">
        <f t="shared" ca="1" si="18"/>
        <v>0</v>
      </c>
      <c r="AB335" s="171" t="str">
        <f t="shared" si="19"/>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20"/>
        <v/>
      </c>
      <c r="T336" s="156" t="str">
        <f ca="1">IF(B336="","",IF(ISERROR(MATCH($J336,SorP!$B$1:$B$5661,0)),"",INDIRECT("'SorP'!$A$"&amp;MATCH($J336,SorP!$B$1:$B$5661,0))))</f>
        <v/>
      </c>
      <c r="U336" s="169"/>
      <c r="V336" s="170" t="e">
        <f>IF(C336="",NA(),MATCH($B336&amp;$C336,'Smelter Look-up'!$J:$J,0))</f>
        <v>#N/A</v>
      </c>
      <c r="X336" s="171">
        <f t="shared" ca="1" si="18"/>
        <v>0</v>
      </c>
      <c r="AB336" s="171" t="str">
        <f t="shared" si="19"/>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20"/>
        <v/>
      </c>
      <c r="T337" s="156" t="str">
        <f ca="1">IF(B337="","",IF(ISERROR(MATCH($J337,SorP!$B$1:$B$5661,0)),"",INDIRECT("'SorP'!$A$"&amp;MATCH($J337,SorP!$B$1:$B$5661,0))))</f>
        <v/>
      </c>
      <c r="U337" s="169"/>
      <c r="V337" s="170" t="e">
        <f>IF(C337="",NA(),MATCH($B337&amp;$C337,'Smelter Look-up'!$J:$J,0))</f>
        <v>#N/A</v>
      </c>
      <c r="X337" s="171">
        <f t="shared" ca="1" si="18"/>
        <v>0</v>
      </c>
      <c r="AB337" s="171" t="str">
        <f t="shared" si="19"/>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20"/>
        <v/>
      </c>
      <c r="T338" s="156" t="str">
        <f ca="1">IF(B338="","",IF(ISERROR(MATCH($J338,SorP!$B$1:$B$5661,0)),"",INDIRECT("'SorP'!$A$"&amp;MATCH($J338,SorP!$B$1:$B$5661,0))))</f>
        <v/>
      </c>
      <c r="U338" s="169"/>
      <c r="V338" s="170" t="e">
        <f>IF(C338="",NA(),MATCH($B338&amp;$C338,'Smelter Look-up'!$J:$J,0))</f>
        <v>#N/A</v>
      </c>
      <c r="X338" s="171">
        <f t="shared" ca="1" si="18"/>
        <v>0</v>
      </c>
      <c r="AB338" s="171" t="str">
        <f t="shared" si="19"/>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20"/>
        <v/>
      </c>
      <c r="T339" s="156" t="str">
        <f ca="1">IF(B339="","",IF(ISERROR(MATCH($J339,SorP!$B$1:$B$5661,0)),"",INDIRECT("'SorP'!$A$"&amp;MATCH($J339,SorP!$B$1:$B$5661,0))))</f>
        <v/>
      </c>
      <c r="U339" s="169"/>
      <c r="V339" s="170" t="e">
        <f>IF(C339="",NA(),MATCH($B339&amp;$C339,'Smelter Look-up'!$J:$J,0))</f>
        <v>#N/A</v>
      </c>
      <c r="X339" s="171">
        <f t="shared" ca="1" si="18"/>
        <v>0</v>
      </c>
      <c r="AB339" s="171" t="str">
        <f t="shared" si="19"/>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20"/>
        <v/>
      </c>
      <c r="T340" s="156" t="str">
        <f ca="1">IF(B340="","",IF(ISERROR(MATCH($J340,SorP!$B$1:$B$5661,0)),"",INDIRECT("'SorP'!$A$"&amp;MATCH($J340,SorP!$B$1:$B$5661,0))))</f>
        <v/>
      </c>
      <c r="U340" s="169"/>
      <c r="V340" s="170" t="e">
        <f>IF(C340="",NA(),MATCH($B340&amp;$C340,'Smelter Look-up'!$J:$J,0))</f>
        <v>#N/A</v>
      </c>
      <c r="X340" s="171">
        <f t="shared" ca="1" si="18"/>
        <v>0</v>
      </c>
      <c r="AB340" s="171" t="str">
        <f t="shared" si="19"/>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20"/>
        <v/>
      </c>
      <c r="T341" s="156" t="str">
        <f ca="1">IF(B341="","",IF(ISERROR(MATCH($J341,SorP!$B$1:$B$5661,0)),"",INDIRECT("'SorP'!$A$"&amp;MATCH($J341,SorP!$B$1:$B$5661,0))))</f>
        <v/>
      </c>
      <c r="U341" s="169"/>
      <c r="V341" s="170" t="e">
        <f>IF(C341="",NA(),MATCH($B341&amp;$C341,'Smelter Look-up'!$J:$J,0))</f>
        <v>#N/A</v>
      </c>
      <c r="X341" s="171">
        <f t="shared" ca="1" si="18"/>
        <v>0</v>
      </c>
      <c r="AB341" s="171" t="str">
        <f t="shared" si="19"/>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20"/>
        <v/>
      </c>
      <c r="T342" s="156" t="str">
        <f ca="1">IF(B342="","",IF(ISERROR(MATCH($J342,SorP!$B$1:$B$5661,0)),"",INDIRECT("'SorP'!$A$"&amp;MATCH($J342,SorP!$B$1:$B$5661,0))))</f>
        <v/>
      </c>
      <c r="U342" s="169"/>
      <c r="V342" s="170" t="e">
        <f>IF(C342="",NA(),MATCH($B342&amp;$C342,'Smelter Look-up'!$J:$J,0))</f>
        <v>#N/A</v>
      </c>
      <c r="X342" s="171">
        <f t="shared" ca="1" si="18"/>
        <v>0</v>
      </c>
      <c r="AB342" s="171" t="str">
        <f t="shared" si="19"/>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20"/>
        <v/>
      </c>
      <c r="T343" s="156" t="str">
        <f ca="1">IF(B343="","",IF(ISERROR(MATCH($J343,SorP!$B$1:$B$5661,0)),"",INDIRECT("'SorP'!$A$"&amp;MATCH($J343,SorP!$B$1:$B$5661,0))))</f>
        <v/>
      </c>
      <c r="U343" s="169"/>
      <c r="V343" s="170" t="e">
        <f>IF(C343="",NA(),MATCH($B343&amp;$C343,'Smelter Look-up'!$J:$J,0))</f>
        <v>#N/A</v>
      </c>
      <c r="X343" s="171">
        <f t="shared" ca="1" si="18"/>
        <v>0</v>
      </c>
      <c r="AB343" s="171" t="str">
        <f t="shared" si="19"/>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20"/>
        <v/>
      </c>
      <c r="T344" s="156" t="str">
        <f ca="1">IF(B344="","",IF(ISERROR(MATCH($J344,SorP!$B$1:$B$5661,0)),"",INDIRECT("'SorP'!$A$"&amp;MATCH($J344,SorP!$B$1:$B$5661,0))))</f>
        <v/>
      </c>
      <c r="U344" s="169"/>
      <c r="V344" s="170" t="e">
        <f>IF(C344="",NA(),MATCH($B344&amp;$C344,'Smelter Look-up'!$J:$J,0))</f>
        <v>#N/A</v>
      </c>
      <c r="X344" s="171">
        <f t="shared" ca="1" si="18"/>
        <v>0</v>
      </c>
      <c r="AB344" s="171" t="str">
        <f t="shared" si="19"/>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20"/>
        <v/>
      </c>
      <c r="T345" s="156" t="str">
        <f ca="1">IF(B345="","",IF(ISERROR(MATCH($J345,SorP!$B$1:$B$5661,0)),"",INDIRECT("'SorP'!$A$"&amp;MATCH($J345,SorP!$B$1:$B$5661,0))))</f>
        <v/>
      </c>
      <c r="U345" s="169"/>
      <c r="V345" s="170" t="e">
        <f>IF(C345="",NA(),MATCH($B345&amp;$C345,'Smelter Look-up'!$J:$J,0))</f>
        <v>#N/A</v>
      </c>
      <c r="X345" s="171">
        <f t="shared" ca="1" si="18"/>
        <v>0</v>
      </c>
      <c r="AB345" s="171" t="str">
        <f t="shared" si="19"/>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20"/>
        <v/>
      </c>
      <c r="T346" s="156" t="str">
        <f ca="1">IF(B346="","",IF(ISERROR(MATCH($J346,SorP!$B$1:$B$5661,0)),"",INDIRECT("'SorP'!$A$"&amp;MATCH($J346,SorP!$B$1:$B$5661,0))))</f>
        <v/>
      </c>
      <c r="U346" s="169"/>
      <c r="V346" s="170" t="e">
        <f>IF(C346="",NA(),MATCH($B346&amp;$C346,'Smelter Look-up'!$J:$J,0))</f>
        <v>#N/A</v>
      </c>
      <c r="X346" s="171">
        <f t="shared" ca="1" si="18"/>
        <v>0</v>
      </c>
      <c r="AB346" s="171" t="str">
        <f t="shared" si="19"/>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20"/>
        <v/>
      </c>
      <c r="T347" s="156" t="str">
        <f ca="1">IF(B347="","",IF(ISERROR(MATCH($J347,SorP!$B$1:$B$5661,0)),"",INDIRECT("'SorP'!$A$"&amp;MATCH($J347,SorP!$B$1:$B$5661,0))))</f>
        <v/>
      </c>
      <c r="U347" s="169"/>
      <c r="V347" s="170" t="e">
        <f>IF(C347="",NA(),MATCH($B347&amp;$C347,'Smelter Look-up'!$J:$J,0))</f>
        <v>#N/A</v>
      </c>
      <c r="X347" s="171">
        <f t="shared" ca="1" si="18"/>
        <v>0</v>
      </c>
      <c r="AB347" s="171" t="str">
        <f t="shared" si="19"/>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20"/>
        <v/>
      </c>
      <c r="T348" s="156" t="str">
        <f ca="1">IF(B348="","",IF(ISERROR(MATCH($J348,SorP!$B$1:$B$5661,0)),"",INDIRECT("'SorP'!$A$"&amp;MATCH($J348,SorP!$B$1:$B$5661,0))))</f>
        <v/>
      </c>
      <c r="U348" s="169"/>
      <c r="V348" s="170" t="e">
        <f>IF(C348="",NA(),MATCH($B348&amp;$C348,'Smelter Look-up'!$J:$J,0))</f>
        <v>#N/A</v>
      </c>
      <c r="X348" s="171">
        <f t="shared" ca="1" si="18"/>
        <v>0</v>
      </c>
      <c r="AB348" s="171" t="str">
        <f t="shared" si="19"/>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20"/>
        <v/>
      </c>
      <c r="T349" s="156" t="str">
        <f ca="1">IF(B349="","",IF(ISERROR(MATCH($J349,SorP!$B$1:$B$5661,0)),"",INDIRECT("'SorP'!$A$"&amp;MATCH($J349,SorP!$B$1:$B$5661,0))))</f>
        <v/>
      </c>
      <c r="U349" s="169"/>
      <c r="V349" s="170" t="e">
        <f>IF(C349="",NA(),MATCH($B349&amp;$C349,'Smelter Look-up'!$J:$J,0))</f>
        <v>#N/A</v>
      </c>
      <c r="X349" s="171">
        <f t="shared" ca="1" si="18"/>
        <v>0</v>
      </c>
      <c r="AB349" s="171" t="str">
        <f t="shared" si="19"/>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20"/>
        <v/>
      </c>
      <c r="T350" s="156" t="str">
        <f ca="1">IF(B350="","",IF(ISERROR(MATCH($J350,SorP!$B$1:$B$5661,0)),"",INDIRECT("'SorP'!$A$"&amp;MATCH($J350,SorP!$B$1:$B$5661,0))))</f>
        <v/>
      </c>
      <c r="U350" s="169"/>
      <c r="V350" s="170" t="e">
        <f>IF(C350="",NA(),MATCH($B350&amp;$C350,'Smelter Look-up'!$J:$J,0))</f>
        <v>#N/A</v>
      </c>
      <c r="X350" s="171">
        <f t="shared" ca="1" si="18"/>
        <v>0</v>
      </c>
      <c r="AB350" s="171" t="str">
        <f t="shared" si="19"/>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20"/>
        <v/>
      </c>
      <c r="T351" s="156" t="str">
        <f ca="1">IF(B351="","",IF(ISERROR(MATCH($J351,SorP!$B$1:$B$5661,0)),"",INDIRECT("'SorP'!$A$"&amp;MATCH($J351,SorP!$B$1:$B$5661,0))))</f>
        <v/>
      </c>
      <c r="U351" s="169"/>
      <c r="V351" s="170" t="e">
        <f>IF(C351="",NA(),MATCH($B351&amp;$C351,'Smelter Look-up'!$J:$J,0))</f>
        <v>#N/A</v>
      </c>
      <c r="X351" s="171">
        <f t="shared" ca="1" si="18"/>
        <v>0</v>
      </c>
      <c r="AB351" s="171" t="str">
        <f t="shared" si="19"/>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20"/>
        <v/>
      </c>
      <c r="T352" s="156" t="str">
        <f ca="1">IF(B352="","",IF(ISERROR(MATCH($J352,SorP!$B$1:$B$5661,0)),"",INDIRECT("'SorP'!$A$"&amp;MATCH($J352,SorP!$B$1:$B$5661,0))))</f>
        <v/>
      </c>
      <c r="U352" s="169"/>
      <c r="V352" s="170" t="e">
        <f>IF(C352="",NA(),MATCH($B352&amp;$C352,'Smelter Look-up'!$J:$J,0))</f>
        <v>#N/A</v>
      </c>
      <c r="X352" s="171">
        <f t="shared" ca="1" si="18"/>
        <v>0</v>
      </c>
      <c r="AB352" s="171" t="str">
        <f t="shared" si="19"/>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20"/>
        <v/>
      </c>
      <c r="T353" s="156" t="str">
        <f ca="1">IF(B353="","",IF(ISERROR(MATCH($J353,SorP!$B$1:$B$5661,0)),"",INDIRECT("'SorP'!$A$"&amp;MATCH($J353,SorP!$B$1:$B$5661,0))))</f>
        <v/>
      </c>
      <c r="U353" s="169"/>
      <c r="V353" s="170" t="e">
        <f>IF(C353="",NA(),MATCH($B353&amp;$C353,'Smelter Look-up'!$J:$J,0))</f>
        <v>#N/A</v>
      </c>
      <c r="X353" s="171">
        <f t="shared" ca="1" si="18"/>
        <v>0</v>
      </c>
      <c r="AB353" s="171" t="str">
        <f t="shared" si="19"/>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20"/>
        <v/>
      </c>
      <c r="T354" s="156" t="str">
        <f ca="1">IF(B354="","",IF(ISERROR(MATCH($J354,SorP!$B$1:$B$5661,0)),"",INDIRECT("'SorP'!$A$"&amp;MATCH($J354,SorP!$B$1:$B$5661,0))))</f>
        <v/>
      </c>
      <c r="U354" s="169"/>
      <c r="V354" s="170" t="e">
        <f>IF(C354="",NA(),MATCH($B354&amp;$C354,'Smelter Look-up'!$J:$J,0))</f>
        <v>#N/A</v>
      </c>
      <c r="X354" s="171">
        <f t="shared" ca="1" si="18"/>
        <v>0</v>
      </c>
      <c r="AB354" s="171" t="str">
        <f t="shared" si="19"/>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20"/>
        <v/>
      </c>
      <c r="T355" s="156" t="str">
        <f ca="1">IF(B355="","",IF(ISERROR(MATCH($J355,SorP!$B$1:$B$5661,0)),"",INDIRECT("'SorP'!$A$"&amp;MATCH($J355,SorP!$B$1:$B$5661,0))))</f>
        <v/>
      </c>
      <c r="U355" s="169"/>
      <c r="V355" s="170" t="e">
        <f>IF(C355="",NA(),MATCH($B355&amp;$C355,'Smelter Look-up'!$J:$J,0))</f>
        <v>#N/A</v>
      </c>
      <c r="X355" s="171">
        <f t="shared" ca="1" si="18"/>
        <v>0</v>
      </c>
      <c r="AB355" s="171" t="str">
        <f t="shared" si="19"/>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20"/>
        <v/>
      </c>
      <c r="T356" s="156" t="str">
        <f ca="1">IF(B356="","",IF(ISERROR(MATCH($J356,SorP!$B$1:$B$5661,0)),"",INDIRECT("'SorP'!$A$"&amp;MATCH($J356,SorP!$B$1:$B$5661,0))))</f>
        <v/>
      </c>
      <c r="U356" s="169"/>
      <c r="V356" s="170" t="e">
        <f>IF(C356="",NA(),MATCH($B356&amp;$C356,'Smelter Look-up'!$J:$J,0))</f>
        <v>#N/A</v>
      </c>
      <c r="X356" s="171">
        <f t="shared" ca="1" si="18"/>
        <v>0</v>
      </c>
      <c r="AB356" s="171" t="str">
        <f t="shared" si="19"/>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20"/>
        <v/>
      </c>
      <c r="T357" s="156" t="str">
        <f ca="1">IF(B357="","",IF(ISERROR(MATCH($J357,SorP!$B$1:$B$5661,0)),"",INDIRECT("'SorP'!$A$"&amp;MATCH($J357,SorP!$B$1:$B$5661,0))))</f>
        <v/>
      </c>
      <c r="U357" s="169"/>
      <c r="V357" s="170" t="e">
        <f>IF(C357="",NA(),MATCH($B357&amp;$C357,'Smelter Look-up'!$J:$J,0))</f>
        <v>#N/A</v>
      </c>
      <c r="X357" s="171">
        <f t="shared" ca="1" si="18"/>
        <v>0</v>
      </c>
      <c r="AB357" s="171" t="str">
        <f t="shared" si="19"/>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20"/>
        <v/>
      </c>
      <c r="T358" s="156" t="str">
        <f ca="1">IF(B358="","",IF(ISERROR(MATCH($J358,SorP!$B$1:$B$5661,0)),"",INDIRECT("'SorP'!$A$"&amp;MATCH($J358,SorP!$B$1:$B$5661,0))))</f>
        <v/>
      </c>
      <c r="U358" s="169"/>
      <c r="V358" s="170" t="e">
        <f>IF(C358="",NA(),MATCH($B358&amp;$C358,'Smelter Look-up'!$J:$J,0))</f>
        <v>#N/A</v>
      </c>
      <c r="X358" s="171">
        <f t="shared" ca="1" si="18"/>
        <v>0</v>
      </c>
      <c r="AB358" s="171" t="str">
        <f t="shared" si="19"/>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20"/>
        <v/>
      </c>
      <c r="T359" s="156" t="str">
        <f ca="1">IF(B359="","",IF(ISERROR(MATCH($J359,SorP!$B$1:$B$5661,0)),"",INDIRECT("'SorP'!$A$"&amp;MATCH($J359,SorP!$B$1:$B$5661,0))))</f>
        <v/>
      </c>
      <c r="U359" s="169"/>
      <c r="V359" s="170" t="e">
        <f>IF(C359="",NA(),MATCH($B359&amp;$C359,'Smelter Look-up'!$J:$J,0))</f>
        <v>#N/A</v>
      </c>
      <c r="X359" s="171">
        <f t="shared" ca="1" si="18"/>
        <v>0</v>
      </c>
      <c r="AB359" s="171" t="str">
        <f t="shared" si="19"/>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20"/>
        <v/>
      </c>
      <c r="T360" s="156" t="str">
        <f ca="1">IF(B360="","",IF(ISERROR(MATCH($J360,SorP!$B$1:$B$5661,0)),"",INDIRECT("'SorP'!$A$"&amp;MATCH($J360,SorP!$B$1:$B$5661,0))))</f>
        <v/>
      </c>
      <c r="U360" s="169"/>
      <c r="V360" s="170" t="e">
        <f>IF(C360="",NA(),MATCH($B360&amp;$C360,'Smelter Look-up'!$J:$J,0))</f>
        <v>#N/A</v>
      </c>
      <c r="X360" s="171">
        <f t="shared" ca="1" si="18"/>
        <v>0</v>
      </c>
      <c r="AB360" s="171" t="str">
        <f t="shared" si="19"/>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20"/>
        <v/>
      </c>
      <c r="T361" s="156" t="str">
        <f ca="1">IF(B361="","",IF(ISERROR(MATCH($J361,SorP!$B$1:$B$5661,0)),"",INDIRECT("'SorP'!$A$"&amp;MATCH($J361,SorP!$B$1:$B$5661,0))))</f>
        <v/>
      </c>
      <c r="U361" s="169"/>
      <c r="V361" s="170" t="e">
        <f>IF(C361="",NA(),MATCH($B361&amp;$C361,'Smelter Look-up'!$J:$J,0))</f>
        <v>#N/A</v>
      </c>
      <c r="X361" s="171">
        <f t="shared" ca="1" si="18"/>
        <v>0</v>
      </c>
      <c r="AB361" s="171" t="str">
        <f t="shared" si="19"/>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20"/>
        <v/>
      </c>
      <c r="T362" s="156" t="str">
        <f ca="1">IF(B362="","",IF(ISERROR(MATCH($J362,SorP!$B$1:$B$5661,0)),"",INDIRECT("'SorP'!$A$"&amp;MATCH($J362,SorP!$B$1:$B$5661,0))))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20"/>
        <v/>
      </c>
      <c r="T363" s="156" t="str">
        <f ca="1">IF(B363="","",IF(ISERROR(MATCH($J363,SorP!$B$1:$B$5661,0)),"",INDIRECT("'SorP'!$A$"&amp;MATCH($J363,SorP!$B$1:$B$5661,0))))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20"/>
        <v/>
      </c>
      <c r="T364" s="156" t="str">
        <f ca="1">IF(B364="","",IF(ISERROR(MATCH($J364,SorP!$B$1:$B$5661,0)),"",INDIRECT("'SorP'!$A$"&amp;MATCH($J364,SorP!$B$1:$B$5661,0))))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20"/>
        <v/>
      </c>
      <c r="T365" s="156" t="str">
        <f ca="1">IF(B365="","",IF(ISERROR(MATCH($J365,SorP!$B$1:$B$5661,0)),"",INDIRECT("'SorP'!$A$"&amp;MATCH($J365,SorP!$B$1:$B$5661,0))))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20"/>
        <v/>
      </c>
      <c r="T366" s="156" t="str">
        <f ca="1">IF(B366="","",IF(ISERROR(MATCH($J366,SorP!$B$1:$B$5661,0)),"",INDIRECT("'SorP'!$A$"&amp;MATCH($J366,SorP!$B$1:$B$5661,0))))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20"/>
        <v/>
      </c>
      <c r="T367" s="156" t="str">
        <f ca="1">IF(B367="","",IF(ISERROR(MATCH($J367,SorP!$B$1:$B$5661,0)),"",INDIRECT("'SorP'!$A$"&amp;MATCH($J367,SorP!$B$1:$B$5661,0))))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20"/>
        <v/>
      </c>
      <c r="T368" s="156" t="str">
        <f ca="1">IF(B368="","",IF(ISERROR(MATCH($J368,SorP!$B$1:$B$5661,0)),"",INDIRECT("'SorP'!$A$"&amp;MATCH($J368,SorP!$B$1:$B$5661,0))))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20"/>
        <v/>
      </c>
      <c r="T369" s="156" t="str">
        <f ca="1">IF(B369="","",IF(ISERROR(MATCH($J369,SorP!$B$1:$B$5661,0)),"",INDIRECT("'SorP'!$A$"&amp;MATCH($J369,SorP!$B$1:$B$5661,0))))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20"/>
        <v/>
      </c>
      <c r="T370" s="156" t="str">
        <f ca="1">IF(B370="","",IF(ISERROR(MATCH($J370,SorP!$B$1:$B$5661,0)),"",INDIRECT("'SorP'!$A$"&amp;MATCH($J370,SorP!$B$1:$B$5661,0))))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20"/>
        <v/>
      </c>
      <c r="T371" s="156" t="str">
        <f ca="1">IF(B371="","",IF(ISERROR(MATCH($J371,SorP!$B$1:$B$5661,0)),"",INDIRECT("'SorP'!$A$"&amp;MATCH($J371,SorP!$B$1:$B$5661,0))))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20"/>
        <v/>
      </c>
      <c r="T372" s="156" t="str">
        <f ca="1">IF(B372="","",IF(ISERROR(MATCH($J372,SorP!$B$1:$B$5661,0)),"",INDIRECT("'SorP'!$A$"&amp;MATCH($J372,SorP!$B$1:$B$5661,0))))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20"/>
        <v/>
      </c>
      <c r="T373" s="156" t="str">
        <f ca="1">IF(B373="","",IF(ISERROR(MATCH($J373,SorP!$B$1:$B$5661,0)),"",INDIRECT("'SorP'!$A$"&amp;MATCH($J373,SorP!$B$1:$B$5661,0))))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20"/>
        <v/>
      </c>
      <c r="T374" s="156" t="str">
        <f ca="1">IF(B374="","",IF(ISERROR(MATCH($J374,SorP!$B$1:$B$5661,0)),"",INDIRECT("'SorP'!$A$"&amp;MATCH($J374,SorP!$B$1:$B$5661,0))))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20"/>
        <v/>
      </c>
      <c r="T375" s="156" t="str">
        <f ca="1">IF(B375="","",IF(ISERROR(MATCH($J375,SorP!$B$1:$B$5661,0)),"",INDIRECT("'SorP'!$A$"&amp;MATCH($J375,SorP!$B$1:$B$5661,0))))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20"/>
        <v/>
      </c>
      <c r="T376" s="156" t="str">
        <f ca="1">IF(B376="","",IF(ISERROR(MATCH($J376,SorP!$B$1:$B$5661,0)),"",INDIRECT("'SorP'!$A$"&amp;MATCH($J376,SorP!$B$1:$B$5661,0))))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20"/>
        <v/>
      </c>
      <c r="T377" s="156" t="str">
        <f ca="1">IF(B377="","",IF(ISERROR(MATCH($J377,SorP!$B$1:$B$5661,0)),"",INDIRECT("'SorP'!$A$"&amp;MATCH($J377,SorP!$B$1:$B$5661,0))))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20"/>
        <v/>
      </c>
      <c r="T378" s="156" t="str">
        <f ca="1">IF(B378="","",IF(ISERROR(MATCH($J378,SorP!$B$1:$B$5661,0)),"",INDIRECT("'SorP'!$A$"&amp;MATCH($J378,SorP!$B$1:$B$5661,0))))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20"/>
        <v/>
      </c>
      <c r="T379" s="156" t="str">
        <f ca="1">IF(B379="","",IF(ISERROR(MATCH($J379,SorP!$B$1:$B$5661,0)),"",INDIRECT("'SorP'!$A$"&amp;MATCH($J379,SorP!$B$1:$B$5661,0))))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0"/>
        <v/>
      </c>
      <c r="T380" s="156" t="str">
        <f ca="1">IF(B380="","",IF(ISERROR(MATCH($J380,SorP!$B$1:$B$5661,0)),"",INDIRECT("'SorP'!$A$"&amp;MATCH($J380,SorP!$B$1:$B$5661,0))))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IF(B381="","",IF(ISERROR(MATCH($J381,SorP!$B$1:$B$5661,0)),"",INDIRECT("'SorP'!$A$"&amp;MATCH($J381,SorP!$B$1:$B$5661,0))))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ref="X383:X446" ca="1" si="21">IF(AND(C383="Smelter not listed",OR(LEN(D383)=0,LEN(E383)=0)),1,0)</f>
        <v>0</v>
      </c>
      <c r="AB383" s="171" t="str">
        <f t="shared" ref="AB383:AB446" si="22">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3">IF(B384="","",IF(ISERROR(MATCH($E384,CL,0)),"Unknown",INDIRECT("'C'!$A$"&amp;MATCH($E384,CL,0)+1)))</f>
        <v/>
      </c>
      <c r="T384" s="156" t="str">
        <f ca="1">IF(B384="","",IF(ISERROR(MATCH($J384,SorP!$B$1:$B$5661,0)),"",INDIRECT("'SorP'!$A$"&amp;MATCH($J384,SorP!$B$1:$B$5661,0))))</f>
        <v/>
      </c>
      <c r="U384" s="169"/>
      <c r="V384" s="170" t="e">
        <f>IF(C384="",NA(),MATCH($B384&amp;$C384,'Smelter Look-up'!$J:$J,0))</f>
        <v>#N/A</v>
      </c>
      <c r="X384" s="171">
        <f t="shared" ca="1" si="21"/>
        <v>0</v>
      </c>
      <c r="AB384" s="171" t="str">
        <f t="shared" si="22"/>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3"/>
        <v/>
      </c>
      <c r="T385" s="156" t="str">
        <f ca="1">IF(B385="","",IF(ISERROR(MATCH($J385,SorP!$B$1:$B$5661,0)),"",INDIRECT("'SorP'!$A$"&amp;MATCH($J385,SorP!$B$1:$B$5661,0))))</f>
        <v/>
      </c>
      <c r="U385" s="169"/>
      <c r="V385" s="170" t="e">
        <f>IF(C385="",NA(),MATCH($B385&amp;$C385,'Smelter Look-up'!$J:$J,0))</f>
        <v>#N/A</v>
      </c>
      <c r="X385" s="171">
        <f t="shared" ca="1" si="21"/>
        <v>0</v>
      </c>
      <c r="AB385" s="171" t="str">
        <f t="shared" si="22"/>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3"/>
        <v/>
      </c>
      <c r="T386" s="156" t="str">
        <f ca="1">IF(B386="","",IF(ISERROR(MATCH($J386,SorP!$B$1:$B$5661,0)),"",INDIRECT("'SorP'!$A$"&amp;MATCH($J386,SorP!$B$1:$B$5661,0))))</f>
        <v/>
      </c>
      <c r="U386" s="169"/>
      <c r="V386" s="170" t="e">
        <f>IF(C386="",NA(),MATCH($B386&amp;$C386,'Smelter Look-up'!$J:$J,0))</f>
        <v>#N/A</v>
      </c>
      <c r="X386" s="171">
        <f t="shared" ca="1" si="21"/>
        <v>0</v>
      </c>
      <c r="AB386" s="171" t="str">
        <f t="shared" si="22"/>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3"/>
        <v/>
      </c>
      <c r="T387" s="156" t="str">
        <f ca="1">IF(B387="","",IF(ISERROR(MATCH($J387,SorP!$B$1:$B$5661,0)),"",INDIRECT("'SorP'!$A$"&amp;MATCH($J387,SorP!$B$1:$B$5661,0))))</f>
        <v/>
      </c>
      <c r="U387" s="169"/>
      <c r="V387" s="170" t="e">
        <f>IF(C387="",NA(),MATCH($B387&amp;$C387,'Smelter Look-up'!$J:$J,0))</f>
        <v>#N/A</v>
      </c>
      <c r="X387" s="171">
        <f t="shared" ca="1" si="21"/>
        <v>0</v>
      </c>
      <c r="AB387" s="171" t="str">
        <f t="shared" si="22"/>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3"/>
        <v/>
      </c>
      <c r="T388" s="156" t="str">
        <f ca="1">IF(B388="","",IF(ISERROR(MATCH($J388,SorP!$B$1:$B$5661,0)),"",INDIRECT("'SorP'!$A$"&amp;MATCH($J388,SorP!$B$1:$B$5661,0))))</f>
        <v/>
      </c>
      <c r="U388" s="169"/>
      <c r="V388" s="170" t="e">
        <f>IF(C388="",NA(),MATCH($B388&amp;$C388,'Smelter Look-up'!$J:$J,0))</f>
        <v>#N/A</v>
      </c>
      <c r="X388" s="171">
        <f t="shared" ca="1" si="21"/>
        <v>0</v>
      </c>
      <c r="AB388" s="171" t="str">
        <f t="shared" si="22"/>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3"/>
        <v/>
      </c>
      <c r="T389" s="156" t="str">
        <f ca="1">IF(B389="","",IF(ISERROR(MATCH($J389,SorP!$B$1:$B$5661,0)),"",INDIRECT("'SorP'!$A$"&amp;MATCH($J389,SorP!$B$1:$B$5661,0))))</f>
        <v/>
      </c>
      <c r="U389" s="169"/>
      <c r="V389" s="170" t="e">
        <f>IF(C389="",NA(),MATCH($B389&amp;$C389,'Smelter Look-up'!$J:$J,0))</f>
        <v>#N/A</v>
      </c>
      <c r="X389" s="171">
        <f t="shared" ca="1" si="21"/>
        <v>0</v>
      </c>
      <c r="AB389" s="171" t="str">
        <f t="shared" si="22"/>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3"/>
        <v/>
      </c>
      <c r="T390" s="156" t="str">
        <f ca="1">IF(B390="","",IF(ISERROR(MATCH($J390,SorP!$B$1:$B$5661,0)),"",INDIRECT("'SorP'!$A$"&amp;MATCH($J390,SorP!$B$1:$B$5661,0))))</f>
        <v/>
      </c>
      <c r="U390" s="169"/>
      <c r="V390" s="170" t="e">
        <f>IF(C390="",NA(),MATCH($B390&amp;$C390,'Smelter Look-up'!$J:$J,0))</f>
        <v>#N/A</v>
      </c>
      <c r="X390" s="171">
        <f t="shared" ca="1" si="21"/>
        <v>0</v>
      </c>
      <c r="AB390" s="171" t="str">
        <f t="shared" si="22"/>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3"/>
        <v/>
      </c>
      <c r="T391" s="156" t="str">
        <f ca="1">IF(B391="","",IF(ISERROR(MATCH($J391,SorP!$B$1:$B$5661,0)),"",INDIRECT("'SorP'!$A$"&amp;MATCH($J391,SorP!$B$1:$B$5661,0))))</f>
        <v/>
      </c>
      <c r="U391" s="169"/>
      <c r="V391" s="170" t="e">
        <f>IF(C391="",NA(),MATCH($B391&amp;$C391,'Smelter Look-up'!$J:$J,0))</f>
        <v>#N/A</v>
      </c>
      <c r="X391" s="171">
        <f t="shared" ca="1" si="21"/>
        <v>0</v>
      </c>
      <c r="AB391" s="171" t="str">
        <f t="shared" si="22"/>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3"/>
        <v/>
      </c>
      <c r="T392" s="156" t="str">
        <f ca="1">IF(B392="","",IF(ISERROR(MATCH($J392,SorP!$B$1:$B$5661,0)),"",INDIRECT("'SorP'!$A$"&amp;MATCH($J392,SorP!$B$1:$B$5661,0))))</f>
        <v/>
      </c>
      <c r="U392" s="169"/>
      <c r="V392" s="170" t="e">
        <f>IF(C392="",NA(),MATCH($B392&amp;$C392,'Smelter Look-up'!$J:$J,0))</f>
        <v>#N/A</v>
      </c>
      <c r="X392" s="171">
        <f t="shared" ca="1" si="21"/>
        <v>0</v>
      </c>
      <c r="AB392" s="171" t="str">
        <f t="shared" si="22"/>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3"/>
        <v/>
      </c>
      <c r="T393" s="156" t="str">
        <f ca="1">IF(B393="","",IF(ISERROR(MATCH($J393,SorP!$B$1:$B$5661,0)),"",INDIRECT("'SorP'!$A$"&amp;MATCH($J393,SorP!$B$1:$B$5661,0))))</f>
        <v/>
      </c>
      <c r="U393" s="169"/>
      <c r="V393" s="170" t="e">
        <f>IF(C393="",NA(),MATCH($B393&amp;$C393,'Smelter Look-up'!$J:$J,0))</f>
        <v>#N/A</v>
      </c>
      <c r="X393" s="171">
        <f t="shared" ca="1" si="21"/>
        <v>0</v>
      </c>
      <c r="AB393" s="171" t="str">
        <f t="shared" si="22"/>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3"/>
        <v/>
      </c>
      <c r="T394" s="156" t="str">
        <f ca="1">IF(B394="","",IF(ISERROR(MATCH($J394,SorP!$B$1:$B$5661,0)),"",INDIRECT("'SorP'!$A$"&amp;MATCH($J394,SorP!$B$1:$B$5661,0))))</f>
        <v/>
      </c>
      <c r="U394" s="169"/>
      <c r="V394" s="170" t="e">
        <f>IF(C394="",NA(),MATCH($B394&amp;$C394,'Smelter Look-up'!$J:$J,0))</f>
        <v>#N/A</v>
      </c>
      <c r="X394" s="171">
        <f t="shared" ca="1" si="21"/>
        <v>0</v>
      </c>
      <c r="AB394" s="171" t="str">
        <f t="shared" si="22"/>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3"/>
        <v/>
      </c>
      <c r="T395" s="156" t="str">
        <f ca="1">IF(B395="","",IF(ISERROR(MATCH($J395,SorP!$B$1:$B$5661,0)),"",INDIRECT("'SorP'!$A$"&amp;MATCH($J395,SorP!$B$1:$B$5661,0))))</f>
        <v/>
      </c>
      <c r="U395" s="169"/>
      <c r="V395" s="170" t="e">
        <f>IF(C395="",NA(),MATCH($B395&amp;$C395,'Smelter Look-up'!$J:$J,0))</f>
        <v>#N/A</v>
      </c>
      <c r="X395" s="171">
        <f t="shared" ca="1" si="21"/>
        <v>0</v>
      </c>
      <c r="AB395" s="171" t="str">
        <f t="shared" si="22"/>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3"/>
        <v/>
      </c>
      <c r="T396" s="156" t="str">
        <f ca="1">IF(B396="","",IF(ISERROR(MATCH($J396,SorP!$B$1:$B$5661,0)),"",INDIRECT("'SorP'!$A$"&amp;MATCH($J396,SorP!$B$1:$B$5661,0))))</f>
        <v/>
      </c>
      <c r="U396" s="169"/>
      <c r="V396" s="170" t="e">
        <f>IF(C396="",NA(),MATCH($B396&amp;$C396,'Smelter Look-up'!$J:$J,0))</f>
        <v>#N/A</v>
      </c>
      <c r="X396" s="171">
        <f t="shared" ca="1" si="21"/>
        <v>0</v>
      </c>
      <c r="AB396" s="171" t="str">
        <f t="shared" si="22"/>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3"/>
        <v/>
      </c>
      <c r="T397" s="156" t="str">
        <f ca="1">IF(B397="","",IF(ISERROR(MATCH($J397,SorP!$B$1:$B$5661,0)),"",INDIRECT("'SorP'!$A$"&amp;MATCH($J397,SorP!$B$1:$B$5661,0))))</f>
        <v/>
      </c>
      <c r="U397" s="169"/>
      <c r="V397" s="170" t="e">
        <f>IF(C397="",NA(),MATCH($B397&amp;$C397,'Smelter Look-up'!$J:$J,0))</f>
        <v>#N/A</v>
      </c>
      <c r="X397" s="171">
        <f t="shared" ca="1" si="21"/>
        <v>0</v>
      </c>
      <c r="AB397" s="171" t="str">
        <f t="shared" si="22"/>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3"/>
        <v/>
      </c>
      <c r="T398" s="156" t="str">
        <f ca="1">IF(B398="","",IF(ISERROR(MATCH($J398,SorP!$B$1:$B$5661,0)),"",INDIRECT("'SorP'!$A$"&amp;MATCH($J398,SorP!$B$1:$B$5661,0))))</f>
        <v/>
      </c>
      <c r="U398" s="169"/>
      <c r="V398" s="170" t="e">
        <f>IF(C398="",NA(),MATCH($B398&amp;$C398,'Smelter Look-up'!$J:$J,0))</f>
        <v>#N/A</v>
      </c>
      <c r="X398" s="171">
        <f t="shared" ca="1" si="21"/>
        <v>0</v>
      </c>
      <c r="AB398" s="171" t="str">
        <f t="shared" si="22"/>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3"/>
        <v/>
      </c>
      <c r="T399" s="156" t="str">
        <f ca="1">IF(B399="","",IF(ISERROR(MATCH($J399,SorP!$B$1:$B$5661,0)),"",INDIRECT("'SorP'!$A$"&amp;MATCH($J399,SorP!$B$1:$B$5661,0))))</f>
        <v/>
      </c>
      <c r="U399" s="169"/>
      <c r="V399" s="170" t="e">
        <f>IF(C399="",NA(),MATCH($B399&amp;$C399,'Smelter Look-up'!$J:$J,0))</f>
        <v>#N/A</v>
      </c>
      <c r="X399" s="171">
        <f t="shared" ca="1" si="21"/>
        <v>0</v>
      </c>
      <c r="AB399" s="171" t="str">
        <f t="shared" si="22"/>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3"/>
        <v/>
      </c>
      <c r="T400" s="156" t="str">
        <f ca="1">IF(B400="","",IF(ISERROR(MATCH($J400,SorP!$B$1:$B$5661,0)),"",INDIRECT("'SorP'!$A$"&amp;MATCH($J400,SorP!$B$1:$B$5661,0))))</f>
        <v/>
      </c>
      <c r="U400" s="169"/>
      <c r="V400" s="170" t="e">
        <f>IF(C400="",NA(),MATCH($B400&amp;$C400,'Smelter Look-up'!$J:$J,0))</f>
        <v>#N/A</v>
      </c>
      <c r="X400" s="171">
        <f t="shared" ca="1" si="21"/>
        <v>0</v>
      </c>
      <c r="AB400" s="171" t="str">
        <f t="shared" si="22"/>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3"/>
        <v/>
      </c>
      <c r="T401" s="156" t="str">
        <f ca="1">IF(B401="","",IF(ISERROR(MATCH($J401,SorP!$B$1:$B$5661,0)),"",INDIRECT("'SorP'!$A$"&amp;MATCH($J401,SorP!$B$1:$B$5661,0))))</f>
        <v/>
      </c>
      <c r="U401" s="169"/>
      <c r="V401" s="170" t="e">
        <f>IF(C401="",NA(),MATCH($B401&amp;$C401,'Smelter Look-up'!$J:$J,0))</f>
        <v>#N/A</v>
      </c>
      <c r="X401" s="171">
        <f t="shared" ca="1" si="21"/>
        <v>0</v>
      </c>
      <c r="AB401" s="171" t="str">
        <f t="shared" si="22"/>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3"/>
        <v/>
      </c>
      <c r="T402" s="156" t="str">
        <f ca="1">IF(B402="","",IF(ISERROR(MATCH($J402,SorP!$B$1:$B$5661,0)),"",INDIRECT("'SorP'!$A$"&amp;MATCH($J402,SorP!$B$1:$B$5661,0))))</f>
        <v/>
      </c>
      <c r="U402" s="169"/>
      <c r="V402" s="170" t="e">
        <f>IF(C402="",NA(),MATCH($B402&amp;$C402,'Smelter Look-up'!$J:$J,0))</f>
        <v>#N/A</v>
      </c>
      <c r="X402" s="171">
        <f t="shared" ca="1" si="21"/>
        <v>0</v>
      </c>
      <c r="AB402" s="171" t="str">
        <f t="shared" si="22"/>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3"/>
        <v/>
      </c>
      <c r="T403" s="156" t="str">
        <f ca="1">IF(B403="","",IF(ISERROR(MATCH($J403,SorP!$B$1:$B$5661,0)),"",INDIRECT("'SorP'!$A$"&amp;MATCH($J403,SorP!$B$1:$B$5661,0))))</f>
        <v/>
      </c>
      <c r="U403" s="169"/>
      <c r="V403" s="170" t="e">
        <f>IF(C403="",NA(),MATCH($B403&amp;$C403,'Smelter Look-up'!$J:$J,0))</f>
        <v>#N/A</v>
      </c>
      <c r="X403" s="171">
        <f t="shared" ca="1" si="21"/>
        <v>0</v>
      </c>
      <c r="AB403" s="171" t="str">
        <f t="shared" si="22"/>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3"/>
        <v/>
      </c>
      <c r="T404" s="156" t="str">
        <f ca="1">IF(B404="","",IF(ISERROR(MATCH($J404,SorP!$B$1:$B$5661,0)),"",INDIRECT("'SorP'!$A$"&amp;MATCH($J404,SorP!$B$1:$B$5661,0))))</f>
        <v/>
      </c>
      <c r="U404" s="169"/>
      <c r="V404" s="170" t="e">
        <f>IF(C404="",NA(),MATCH($B404&amp;$C404,'Smelter Look-up'!$J:$J,0))</f>
        <v>#N/A</v>
      </c>
      <c r="X404" s="171">
        <f t="shared" ca="1" si="21"/>
        <v>0</v>
      </c>
      <c r="AB404" s="171" t="str">
        <f t="shared" si="22"/>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3"/>
        <v/>
      </c>
      <c r="T405" s="156" t="str">
        <f ca="1">IF(B405="","",IF(ISERROR(MATCH($J405,SorP!$B$1:$B$5661,0)),"",INDIRECT("'SorP'!$A$"&amp;MATCH($J405,SorP!$B$1:$B$5661,0))))</f>
        <v/>
      </c>
      <c r="U405" s="169"/>
      <c r="V405" s="170" t="e">
        <f>IF(C405="",NA(),MATCH($B405&amp;$C405,'Smelter Look-up'!$J:$J,0))</f>
        <v>#N/A</v>
      </c>
      <c r="X405" s="171">
        <f t="shared" ca="1" si="21"/>
        <v>0</v>
      </c>
      <c r="AB405" s="171" t="str">
        <f t="shared" si="22"/>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3"/>
        <v/>
      </c>
      <c r="T406" s="156" t="str">
        <f ca="1">IF(B406="","",IF(ISERROR(MATCH($J406,SorP!$B$1:$B$5661,0)),"",INDIRECT("'SorP'!$A$"&amp;MATCH($J406,SorP!$B$1:$B$5661,0))))</f>
        <v/>
      </c>
      <c r="U406" s="169"/>
      <c r="V406" s="170" t="e">
        <f>IF(C406="",NA(),MATCH($B406&amp;$C406,'Smelter Look-up'!$J:$J,0))</f>
        <v>#N/A</v>
      </c>
      <c r="X406" s="171">
        <f t="shared" ca="1" si="21"/>
        <v>0</v>
      </c>
      <c r="AB406" s="171" t="str">
        <f t="shared" si="22"/>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3"/>
        <v/>
      </c>
      <c r="T407" s="156" t="str">
        <f ca="1">IF(B407="","",IF(ISERROR(MATCH($J407,SorP!$B$1:$B$5661,0)),"",INDIRECT("'SorP'!$A$"&amp;MATCH($J407,SorP!$B$1:$B$5661,0))))</f>
        <v/>
      </c>
      <c r="U407" s="169"/>
      <c r="V407" s="170" t="e">
        <f>IF(C407="",NA(),MATCH($B407&amp;$C407,'Smelter Look-up'!$J:$J,0))</f>
        <v>#N/A</v>
      </c>
      <c r="X407" s="171">
        <f t="shared" ca="1" si="21"/>
        <v>0</v>
      </c>
      <c r="AB407" s="171" t="str">
        <f t="shared" si="22"/>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3"/>
        <v/>
      </c>
      <c r="T408" s="156" t="str">
        <f ca="1">IF(B408="","",IF(ISERROR(MATCH($J408,SorP!$B$1:$B$5661,0)),"",INDIRECT("'SorP'!$A$"&amp;MATCH($J408,SorP!$B$1:$B$5661,0))))</f>
        <v/>
      </c>
      <c r="U408" s="169"/>
      <c r="V408" s="170" t="e">
        <f>IF(C408="",NA(),MATCH($B408&amp;$C408,'Smelter Look-up'!$J:$J,0))</f>
        <v>#N/A</v>
      </c>
      <c r="X408" s="171">
        <f t="shared" ca="1" si="21"/>
        <v>0</v>
      </c>
      <c r="AB408" s="171" t="str">
        <f t="shared" si="22"/>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3"/>
        <v/>
      </c>
      <c r="T409" s="156" t="str">
        <f ca="1">IF(B409="","",IF(ISERROR(MATCH($J409,SorP!$B$1:$B$5661,0)),"",INDIRECT("'SorP'!$A$"&amp;MATCH($J409,SorP!$B$1:$B$5661,0))))</f>
        <v/>
      </c>
      <c r="U409" s="169"/>
      <c r="V409" s="170" t="e">
        <f>IF(C409="",NA(),MATCH($B409&amp;$C409,'Smelter Look-up'!$J:$J,0))</f>
        <v>#N/A</v>
      </c>
      <c r="X409" s="171">
        <f t="shared" ca="1" si="21"/>
        <v>0</v>
      </c>
      <c r="AB409" s="171" t="str">
        <f t="shared" si="22"/>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3"/>
        <v/>
      </c>
      <c r="T410" s="156" t="str">
        <f ca="1">IF(B410="","",IF(ISERROR(MATCH($J410,SorP!$B$1:$B$5661,0)),"",INDIRECT("'SorP'!$A$"&amp;MATCH($J410,SorP!$B$1:$B$5661,0))))</f>
        <v/>
      </c>
      <c r="U410" s="169"/>
      <c r="V410" s="170" t="e">
        <f>IF(C410="",NA(),MATCH($B410&amp;$C410,'Smelter Look-up'!$J:$J,0))</f>
        <v>#N/A</v>
      </c>
      <c r="X410" s="171">
        <f t="shared" ca="1" si="21"/>
        <v>0</v>
      </c>
      <c r="AB410" s="171" t="str">
        <f t="shared" si="22"/>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3"/>
        <v/>
      </c>
      <c r="T411" s="156" t="str">
        <f ca="1">IF(B411="","",IF(ISERROR(MATCH($J411,SorP!$B$1:$B$5661,0)),"",INDIRECT("'SorP'!$A$"&amp;MATCH($J411,SorP!$B$1:$B$5661,0))))</f>
        <v/>
      </c>
      <c r="U411" s="169"/>
      <c r="V411" s="170" t="e">
        <f>IF(C411="",NA(),MATCH($B411&amp;$C411,'Smelter Look-up'!$J:$J,0))</f>
        <v>#N/A</v>
      </c>
      <c r="X411" s="171">
        <f t="shared" ca="1" si="21"/>
        <v>0</v>
      </c>
      <c r="AB411" s="171" t="str">
        <f t="shared" si="22"/>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3"/>
        <v/>
      </c>
      <c r="T412" s="156" t="str">
        <f ca="1">IF(B412="","",IF(ISERROR(MATCH($J412,SorP!$B$1:$B$5661,0)),"",INDIRECT("'SorP'!$A$"&amp;MATCH($J412,SorP!$B$1:$B$5661,0))))</f>
        <v/>
      </c>
      <c r="U412" s="169"/>
      <c r="V412" s="170" t="e">
        <f>IF(C412="",NA(),MATCH($B412&amp;$C412,'Smelter Look-up'!$J:$J,0))</f>
        <v>#N/A</v>
      </c>
      <c r="X412" s="171">
        <f t="shared" ca="1" si="21"/>
        <v>0</v>
      </c>
      <c r="AB412" s="171" t="str">
        <f t="shared" si="22"/>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3"/>
        <v/>
      </c>
      <c r="T413" s="156" t="str">
        <f ca="1">IF(B413="","",IF(ISERROR(MATCH($J413,SorP!$B$1:$B$5661,0)),"",INDIRECT("'SorP'!$A$"&amp;MATCH($J413,SorP!$B$1:$B$5661,0))))</f>
        <v/>
      </c>
      <c r="U413" s="169"/>
      <c r="V413" s="170" t="e">
        <f>IF(C413="",NA(),MATCH($B413&amp;$C413,'Smelter Look-up'!$J:$J,0))</f>
        <v>#N/A</v>
      </c>
      <c r="X413" s="171">
        <f t="shared" ca="1" si="21"/>
        <v>0</v>
      </c>
      <c r="AB413" s="171" t="str">
        <f t="shared" si="22"/>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3"/>
        <v/>
      </c>
      <c r="T414" s="156" t="str">
        <f ca="1">IF(B414="","",IF(ISERROR(MATCH($J414,SorP!$B$1:$B$5661,0)),"",INDIRECT("'SorP'!$A$"&amp;MATCH($J414,SorP!$B$1:$B$5661,0))))</f>
        <v/>
      </c>
      <c r="U414" s="169"/>
      <c r="V414" s="170" t="e">
        <f>IF(C414="",NA(),MATCH($B414&amp;$C414,'Smelter Look-up'!$J:$J,0))</f>
        <v>#N/A</v>
      </c>
      <c r="X414" s="171">
        <f t="shared" ca="1" si="21"/>
        <v>0</v>
      </c>
      <c r="AB414" s="171" t="str">
        <f t="shared" si="22"/>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3"/>
        <v/>
      </c>
      <c r="T415" s="156" t="str">
        <f ca="1">IF(B415="","",IF(ISERROR(MATCH($J415,SorP!$B$1:$B$5661,0)),"",INDIRECT("'SorP'!$A$"&amp;MATCH($J415,SorP!$B$1:$B$5661,0))))</f>
        <v/>
      </c>
      <c r="U415" s="169"/>
      <c r="V415" s="170" t="e">
        <f>IF(C415="",NA(),MATCH($B415&amp;$C415,'Smelter Look-up'!$J:$J,0))</f>
        <v>#N/A</v>
      </c>
      <c r="X415" s="171">
        <f t="shared" ca="1" si="21"/>
        <v>0</v>
      </c>
      <c r="AB415" s="171" t="str">
        <f t="shared" si="22"/>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3"/>
        <v/>
      </c>
      <c r="T416" s="156" t="str">
        <f ca="1">IF(B416="","",IF(ISERROR(MATCH($J416,SorP!$B$1:$B$5661,0)),"",INDIRECT("'SorP'!$A$"&amp;MATCH($J416,SorP!$B$1:$B$5661,0))))</f>
        <v/>
      </c>
      <c r="U416" s="169"/>
      <c r="V416" s="170" t="e">
        <f>IF(C416="",NA(),MATCH($B416&amp;$C416,'Smelter Look-up'!$J:$J,0))</f>
        <v>#N/A</v>
      </c>
      <c r="X416" s="171">
        <f t="shared" ca="1" si="21"/>
        <v>0</v>
      </c>
      <c r="AB416" s="171" t="str">
        <f t="shared" si="22"/>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3"/>
        <v/>
      </c>
      <c r="T417" s="156" t="str">
        <f ca="1">IF(B417="","",IF(ISERROR(MATCH($J417,SorP!$B$1:$B$5661,0)),"",INDIRECT("'SorP'!$A$"&amp;MATCH($J417,SorP!$B$1:$B$5661,0))))</f>
        <v/>
      </c>
      <c r="U417" s="169"/>
      <c r="V417" s="170" t="e">
        <f>IF(C417="",NA(),MATCH($B417&amp;$C417,'Smelter Look-up'!$J:$J,0))</f>
        <v>#N/A</v>
      </c>
      <c r="X417" s="171">
        <f t="shared" ca="1" si="21"/>
        <v>0</v>
      </c>
      <c r="AB417" s="171" t="str">
        <f t="shared" si="22"/>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3"/>
        <v/>
      </c>
      <c r="T418" s="156" t="str">
        <f ca="1">IF(B418="","",IF(ISERROR(MATCH($J418,SorP!$B$1:$B$5661,0)),"",INDIRECT("'SorP'!$A$"&amp;MATCH($J418,SorP!$B$1:$B$5661,0))))</f>
        <v/>
      </c>
      <c r="U418" s="169"/>
      <c r="V418" s="170" t="e">
        <f>IF(C418="",NA(),MATCH($B418&amp;$C418,'Smelter Look-up'!$J:$J,0))</f>
        <v>#N/A</v>
      </c>
      <c r="X418" s="171">
        <f t="shared" ca="1" si="21"/>
        <v>0</v>
      </c>
      <c r="AB418" s="171" t="str">
        <f t="shared" si="22"/>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3"/>
        <v/>
      </c>
      <c r="T419" s="156" t="str">
        <f ca="1">IF(B419="","",IF(ISERROR(MATCH($J419,SorP!$B$1:$B$5661,0)),"",INDIRECT("'SorP'!$A$"&amp;MATCH($J419,SorP!$B$1:$B$5661,0))))</f>
        <v/>
      </c>
      <c r="U419" s="169"/>
      <c r="V419" s="170" t="e">
        <f>IF(C419="",NA(),MATCH($B419&amp;$C419,'Smelter Look-up'!$J:$J,0))</f>
        <v>#N/A</v>
      </c>
      <c r="X419" s="171">
        <f t="shared" ca="1" si="21"/>
        <v>0</v>
      </c>
      <c r="AB419" s="171" t="str">
        <f t="shared" si="22"/>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3"/>
        <v/>
      </c>
      <c r="T420" s="156" t="str">
        <f ca="1">IF(B420="","",IF(ISERROR(MATCH($J420,SorP!$B$1:$B$5661,0)),"",INDIRECT("'SorP'!$A$"&amp;MATCH($J420,SorP!$B$1:$B$5661,0))))</f>
        <v/>
      </c>
      <c r="U420" s="169"/>
      <c r="V420" s="170" t="e">
        <f>IF(C420="",NA(),MATCH($B420&amp;$C420,'Smelter Look-up'!$J:$J,0))</f>
        <v>#N/A</v>
      </c>
      <c r="X420" s="171">
        <f t="shared" ca="1" si="21"/>
        <v>0</v>
      </c>
      <c r="AB420" s="171" t="str">
        <f t="shared" si="22"/>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3"/>
        <v/>
      </c>
      <c r="T421" s="156" t="str">
        <f ca="1">IF(B421="","",IF(ISERROR(MATCH($J421,SorP!$B$1:$B$5661,0)),"",INDIRECT("'SorP'!$A$"&amp;MATCH($J421,SorP!$B$1:$B$5661,0))))</f>
        <v/>
      </c>
      <c r="U421" s="169"/>
      <c r="V421" s="170" t="e">
        <f>IF(C421="",NA(),MATCH($B421&amp;$C421,'Smelter Look-up'!$J:$J,0))</f>
        <v>#N/A</v>
      </c>
      <c r="X421" s="171">
        <f t="shared" ca="1" si="21"/>
        <v>0</v>
      </c>
      <c r="AB421" s="171" t="str">
        <f t="shared" si="22"/>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3"/>
        <v/>
      </c>
      <c r="T422" s="156" t="str">
        <f ca="1">IF(B422="","",IF(ISERROR(MATCH($J422,SorP!$B$1:$B$5661,0)),"",INDIRECT("'SorP'!$A$"&amp;MATCH($J422,SorP!$B$1:$B$5661,0))))</f>
        <v/>
      </c>
      <c r="U422" s="169"/>
      <c r="V422" s="170" t="e">
        <f>IF(C422="",NA(),MATCH($B422&amp;$C422,'Smelter Look-up'!$J:$J,0))</f>
        <v>#N/A</v>
      </c>
      <c r="X422" s="171">
        <f t="shared" ca="1" si="21"/>
        <v>0</v>
      </c>
      <c r="AB422" s="171" t="str">
        <f t="shared" si="22"/>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3"/>
        <v/>
      </c>
      <c r="T423" s="156" t="str">
        <f ca="1">IF(B423="","",IF(ISERROR(MATCH($J423,SorP!$B$1:$B$5661,0)),"",INDIRECT("'SorP'!$A$"&amp;MATCH($J423,SorP!$B$1:$B$5661,0))))</f>
        <v/>
      </c>
      <c r="U423" s="169"/>
      <c r="V423" s="170" t="e">
        <f>IF(C423="",NA(),MATCH($B423&amp;$C423,'Smelter Look-up'!$J:$J,0))</f>
        <v>#N/A</v>
      </c>
      <c r="X423" s="171">
        <f t="shared" ca="1" si="21"/>
        <v>0</v>
      </c>
      <c r="AB423" s="171" t="str">
        <f t="shared" si="22"/>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3"/>
        <v/>
      </c>
      <c r="T424" s="156" t="str">
        <f ca="1">IF(B424="","",IF(ISERROR(MATCH($J424,SorP!$B$1:$B$5661,0)),"",INDIRECT("'SorP'!$A$"&amp;MATCH($J424,SorP!$B$1:$B$5661,0))))</f>
        <v/>
      </c>
      <c r="U424" s="169"/>
      <c r="V424" s="170" t="e">
        <f>IF(C424="",NA(),MATCH($B424&amp;$C424,'Smelter Look-up'!$J:$J,0))</f>
        <v>#N/A</v>
      </c>
      <c r="X424" s="171">
        <f t="shared" ca="1" si="21"/>
        <v>0</v>
      </c>
      <c r="AB424" s="171" t="str">
        <f t="shared" si="22"/>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3"/>
        <v/>
      </c>
      <c r="T425" s="156" t="str">
        <f ca="1">IF(B425="","",IF(ISERROR(MATCH($J425,SorP!$B$1:$B$5661,0)),"",INDIRECT("'SorP'!$A$"&amp;MATCH($J425,SorP!$B$1:$B$5661,0))))</f>
        <v/>
      </c>
      <c r="U425" s="169"/>
      <c r="V425" s="170" t="e">
        <f>IF(C425="",NA(),MATCH($B425&amp;$C425,'Smelter Look-up'!$J:$J,0))</f>
        <v>#N/A</v>
      </c>
      <c r="X425" s="171">
        <f t="shared" ca="1" si="21"/>
        <v>0</v>
      </c>
      <c r="AB425" s="171" t="str">
        <f t="shared" si="22"/>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3"/>
        <v/>
      </c>
      <c r="T426" s="156" t="str">
        <f ca="1">IF(B426="","",IF(ISERROR(MATCH($J426,SorP!$B$1:$B$5661,0)),"",INDIRECT("'SorP'!$A$"&amp;MATCH($J426,SorP!$B$1:$B$5661,0))))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3"/>
        <v/>
      </c>
      <c r="T427" s="156" t="str">
        <f ca="1">IF(B427="","",IF(ISERROR(MATCH($J427,SorP!$B$1:$B$5661,0)),"",INDIRECT("'SorP'!$A$"&amp;MATCH($J427,SorP!$B$1:$B$5661,0))))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3"/>
        <v/>
      </c>
      <c r="T428" s="156" t="str">
        <f ca="1">IF(B428="","",IF(ISERROR(MATCH($J428,SorP!$B$1:$B$5661,0)),"",INDIRECT("'SorP'!$A$"&amp;MATCH($J428,SorP!$B$1:$B$5661,0))))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3"/>
        <v/>
      </c>
      <c r="T429" s="156" t="str">
        <f ca="1">IF(B429="","",IF(ISERROR(MATCH($J429,SorP!$B$1:$B$5661,0)),"",INDIRECT("'SorP'!$A$"&amp;MATCH($J429,SorP!$B$1:$B$5661,0))))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3"/>
        <v/>
      </c>
      <c r="T430" s="156" t="str">
        <f ca="1">IF(B430="","",IF(ISERROR(MATCH($J430,SorP!$B$1:$B$5661,0)),"",INDIRECT("'SorP'!$A$"&amp;MATCH($J430,SorP!$B$1:$B$5661,0))))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3"/>
        <v/>
      </c>
      <c r="T431" s="156" t="str">
        <f ca="1">IF(B431="","",IF(ISERROR(MATCH($J431,SorP!$B$1:$B$5661,0)),"",INDIRECT("'SorP'!$A$"&amp;MATCH($J431,SorP!$B$1:$B$5661,0))))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3"/>
        <v/>
      </c>
      <c r="T432" s="156" t="str">
        <f ca="1">IF(B432="","",IF(ISERROR(MATCH($J432,SorP!$B$1:$B$5661,0)),"",INDIRECT("'SorP'!$A$"&amp;MATCH($J432,SorP!$B$1:$B$5661,0))))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3"/>
        <v/>
      </c>
      <c r="T433" s="156" t="str">
        <f ca="1">IF(B433="","",IF(ISERROR(MATCH($J433,SorP!$B$1:$B$5661,0)),"",INDIRECT("'SorP'!$A$"&amp;MATCH($J433,SorP!$B$1:$B$5661,0))))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3"/>
        <v/>
      </c>
      <c r="T434" s="156" t="str">
        <f ca="1">IF(B434="","",IF(ISERROR(MATCH($J434,SorP!$B$1:$B$5661,0)),"",INDIRECT("'SorP'!$A$"&amp;MATCH($J434,SorP!$B$1:$B$5661,0))))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3"/>
        <v/>
      </c>
      <c r="T435" s="156" t="str">
        <f ca="1">IF(B435="","",IF(ISERROR(MATCH($J435,SorP!$B$1:$B$5661,0)),"",INDIRECT("'SorP'!$A$"&amp;MATCH($J435,SorP!$B$1:$B$5661,0))))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3"/>
        <v/>
      </c>
      <c r="T436" s="156" t="str">
        <f ca="1">IF(B436="","",IF(ISERROR(MATCH($J436,SorP!$B$1:$B$5661,0)),"",INDIRECT("'SorP'!$A$"&amp;MATCH($J436,SorP!$B$1:$B$5661,0))))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3"/>
        <v/>
      </c>
      <c r="T437" s="156" t="str">
        <f ca="1">IF(B437="","",IF(ISERROR(MATCH($J437,SorP!$B$1:$B$5661,0)),"",INDIRECT("'SorP'!$A$"&amp;MATCH($J437,SorP!$B$1:$B$5661,0))))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3"/>
        <v/>
      </c>
      <c r="T438" s="156" t="str">
        <f ca="1">IF(B438="","",IF(ISERROR(MATCH($J438,SorP!$B$1:$B$5661,0)),"",INDIRECT("'SorP'!$A$"&amp;MATCH($J438,SorP!$B$1:$B$5661,0))))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3"/>
        <v/>
      </c>
      <c r="T439" s="156" t="str">
        <f ca="1">IF(B439="","",IF(ISERROR(MATCH($J439,SorP!$B$1:$B$5661,0)),"",INDIRECT("'SorP'!$A$"&amp;MATCH($J439,SorP!$B$1:$B$5661,0))))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3"/>
        <v/>
      </c>
      <c r="T440" s="156" t="str">
        <f ca="1">IF(B440="","",IF(ISERROR(MATCH($J440,SorP!$B$1:$B$5661,0)),"",INDIRECT("'SorP'!$A$"&amp;MATCH($J440,SorP!$B$1:$B$5661,0))))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3"/>
        <v/>
      </c>
      <c r="T441" s="156" t="str">
        <f ca="1">IF(B441="","",IF(ISERROR(MATCH($J441,SorP!$B$1:$B$5661,0)),"",INDIRECT("'SorP'!$A$"&amp;MATCH($J441,SorP!$B$1:$B$5661,0))))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3"/>
        <v/>
      </c>
      <c r="T442" s="156" t="str">
        <f ca="1">IF(B442="","",IF(ISERROR(MATCH($J442,SorP!$B$1:$B$5661,0)),"",INDIRECT("'SorP'!$A$"&amp;MATCH($J442,SorP!$B$1:$B$5661,0))))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3"/>
        <v/>
      </c>
      <c r="T443" s="156" t="str">
        <f ca="1">IF(B443="","",IF(ISERROR(MATCH($J443,SorP!$B$1:$B$5661,0)),"",INDIRECT("'SorP'!$A$"&amp;MATCH($J443,SorP!$B$1:$B$5661,0))))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3"/>
        <v/>
      </c>
      <c r="T444" s="156" t="str">
        <f ca="1">IF(B444="","",IF(ISERROR(MATCH($J444,SorP!$B$1:$B$5661,0)),"",INDIRECT("'SorP'!$A$"&amp;MATCH($J444,SorP!$B$1:$B$5661,0))))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IF(B445="","",IF(ISERROR(MATCH($J445,SorP!$B$1:$B$5661,0)),"",INDIRECT("'SorP'!$A$"&amp;MATCH($J445,SorP!$B$1:$B$5661,0))))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ref="X447:X510" ca="1" si="24">IF(AND(C447="Smelter not listed",OR(LEN(D447)=0,LEN(E447)=0)),1,0)</f>
        <v>0</v>
      </c>
      <c r="AB447" s="171" t="str">
        <f t="shared" ref="AB447:AB510" si="25">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6">IF(B448="","",IF(ISERROR(MATCH($E448,CL,0)),"Unknown",INDIRECT("'C'!$A$"&amp;MATCH($E448,CL,0)+1)))</f>
        <v/>
      </c>
      <c r="T448" s="156" t="str">
        <f ca="1">IF(B448="","",IF(ISERROR(MATCH($J448,SorP!$B$1:$B$5661,0)),"",INDIRECT("'SorP'!$A$"&amp;MATCH($J448,SorP!$B$1:$B$5661,0))))</f>
        <v/>
      </c>
      <c r="U448" s="169"/>
      <c r="V448" s="170" t="e">
        <f>IF(C448="",NA(),MATCH($B448&amp;$C448,'Smelter Look-up'!$J:$J,0))</f>
        <v>#N/A</v>
      </c>
      <c r="X448" s="171">
        <f t="shared" ca="1" si="24"/>
        <v>0</v>
      </c>
      <c r="AB448" s="171" t="str">
        <f t="shared" si="25"/>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6"/>
        <v/>
      </c>
      <c r="T449" s="156" t="str">
        <f ca="1">IF(B449="","",IF(ISERROR(MATCH($J449,SorP!$B$1:$B$5661,0)),"",INDIRECT("'SorP'!$A$"&amp;MATCH($J449,SorP!$B$1:$B$5661,0))))</f>
        <v/>
      </c>
      <c r="U449" s="169"/>
      <c r="V449" s="170" t="e">
        <f>IF(C449="",NA(),MATCH($B449&amp;$C449,'Smelter Look-up'!$J:$J,0))</f>
        <v>#N/A</v>
      </c>
      <c r="X449" s="171">
        <f t="shared" ca="1" si="24"/>
        <v>0</v>
      </c>
      <c r="AB449" s="171" t="str">
        <f t="shared" si="25"/>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6"/>
        <v/>
      </c>
      <c r="T450" s="156" t="str">
        <f ca="1">IF(B450="","",IF(ISERROR(MATCH($J450,SorP!$B$1:$B$5661,0)),"",INDIRECT("'SorP'!$A$"&amp;MATCH($J450,SorP!$B$1:$B$5661,0))))</f>
        <v/>
      </c>
      <c r="U450" s="169"/>
      <c r="V450" s="170" t="e">
        <f>IF(C450="",NA(),MATCH($B450&amp;$C450,'Smelter Look-up'!$J:$J,0))</f>
        <v>#N/A</v>
      </c>
      <c r="X450" s="171">
        <f t="shared" ca="1" si="24"/>
        <v>0</v>
      </c>
      <c r="AB450" s="171" t="str">
        <f t="shared" si="25"/>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6"/>
        <v/>
      </c>
      <c r="T451" s="156" t="str">
        <f ca="1">IF(B451="","",IF(ISERROR(MATCH($J451,SorP!$B$1:$B$5661,0)),"",INDIRECT("'SorP'!$A$"&amp;MATCH($J451,SorP!$B$1:$B$5661,0))))</f>
        <v/>
      </c>
      <c r="U451" s="169"/>
      <c r="V451" s="170" t="e">
        <f>IF(C451="",NA(),MATCH($B451&amp;$C451,'Smelter Look-up'!$J:$J,0))</f>
        <v>#N/A</v>
      </c>
      <c r="X451" s="171">
        <f t="shared" ca="1" si="24"/>
        <v>0</v>
      </c>
      <c r="AB451" s="171" t="str">
        <f t="shared" si="25"/>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6"/>
        <v/>
      </c>
      <c r="T452" s="156" t="str">
        <f ca="1">IF(B452="","",IF(ISERROR(MATCH($J452,SorP!$B$1:$B$5661,0)),"",INDIRECT("'SorP'!$A$"&amp;MATCH($J452,SorP!$B$1:$B$5661,0))))</f>
        <v/>
      </c>
      <c r="U452" s="169"/>
      <c r="V452" s="170" t="e">
        <f>IF(C452="",NA(),MATCH($B452&amp;$C452,'Smelter Look-up'!$J:$J,0))</f>
        <v>#N/A</v>
      </c>
      <c r="X452" s="171">
        <f t="shared" ca="1" si="24"/>
        <v>0</v>
      </c>
      <c r="AB452" s="171" t="str">
        <f t="shared" si="25"/>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6"/>
        <v/>
      </c>
      <c r="T453" s="156" t="str">
        <f ca="1">IF(B453="","",IF(ISERROR(MATCH($J453,SorP!$B$1:$B$5661,0)),"",INDIRECT("'SorP'!$A$"&amp;MATCH($J453,SorP!$B$1:$B$5661,0))))</f>
        <v/>
      </c>
      <c r="U453" s="169"/>
      <c r="V453" s="170" t="e">
        <f>IF(C453="",NA(),MATCH($B453&amp;$C453,'Smelter Look-up'!$J:$J,0))</f>
        <v>#N/A</v>
      </c>
      <c r="X453" s="171">
        <f t="shared" ca="1" si="24"/>
        <v>0</v>
      </c>
      <c r="AB453" s="171" t="str">
        <f t="shared" si="25"/>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6"/>
        <v/>
      </c>
      <c r="T454" s="156" t="str">
        <f ca="1">IF(B454="","",IF(ISERROR(MATCH($J454,SorP!$B$1:$B$5661,0)),"",INDIRECT("'SorP'!$A$"&amp;MATCH($J454,SorP!$B$1:$B$5661,0))))</f>
        <v/>
      </c>
      <c r="U454" s="169"/>
      <c r="V454" s="170" t="e">
        <f>IF(C454="",NA(),MATCH($B454&amp;$C454,'Smelter Look-up'!$J:$J,0))</f>
        <v>#N/A</v>
      </c>
      <c r="X454" s="171">
        <f t="shared" ca="1" si="24"/>
        <v>0</v>
      </c>
      <c r="AB454" s="171" t="str">
        <f t="shared" si="25"/>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6"/>
        <v/>
      </c>
      <c r="T455" s="156" t="str">
        <f ca="1">IF(B455="","",IF(ISERROR(MATCH($J455,SorP!$B$1:$B$5661,0)),"",INDIRECT("'SorP'!$A$"&amp;MATCH($J455,SorP!$B$1:$B$5661,0))))</f>
        <v/>
      </c>
      <c r="U455" s="169"/>
      <c r="V455" s="170" t="e">
        <f>IF(C455="",NA(),MATCH($B455&amp;$C455,'Smelter Look-up'!$J:$J,0))</f>
        <v>#N/A</v>
      </c>
      <c r="X455" s="171">
        <f t="shared" ca="1" si="24"/>
        <v>0</v>
      </c>
      <c r="AB455" s="171" t="str">
        <f t="shared" si="25"/>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6"/>
        <v/>
      </c>
      <c r="T456" s="156" t="str">
        <f ca="1">IF(B456="","",IF(ISERROR(MATCH($J456,SorP!$B$1:$B$5661,0)),"",INDIRECT("'SorP'!$A$"&amp;MATCH($J456,SorP!$B$1:$B$5661,0))))</f>
        <v/>
      </c>
      <c r="U456" s="169"/>
      <c r="V456" s="170" t="e">
        <f>IF(C456="",NA(),MATCH($B456&amp;$C456,'Smelter Look-up'!$J:$J,0))</f>
        <v>#N/A</v>
      </c>
      <c r="X456" s="171">
        <f t="shared" ca="1" si="24"/>
        <v>0</v>
      </c>
      <c r="AB456" s="171" t="str">
        <f t="shared" si="25"/>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6"/>
        <v/>
      </c>
      <c r="T457" s="156" t="str">
        <f ca="1">IF(B457="","",IF(ISERROR(MATCH($J457,SorP!$B$1:$B$5661,0)),"",INDIRECT("'SorP'!$A$"&amp;MATCH($J457,SorP!$B$1:$B$5661,0))))</f>
        <v/>
      </c>
      <c r="U457" s="169"/>
      <c r="V457" s="170" t="e">
        <f>IF(C457="",NA(),MATCH($B457&amp;$C457,'Smelter Look-up'!$J:$J,0))</f>
        <v>#N/A</v>
      </c>
      <c r="X457" s="171">
        <f t="shared" ca="1" si="24"/>
        <v>0</v>
      </c>
      <c r="AB457" s="171" t="str">
        <f t="shared" si="25"/>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6"/>
        <v/>
      </c>
      <c r="T458" s="156" t="str">
        <f ca="1">IF(B458="","",IF(ISERROR(MATCH($J458,SorP!$B$1:$B$5661,0)),"",INDIRECT("'SorP'!$A$"&amp;MATCH($J458,SorP!$B$1:$B$5661,0))))</f>
        <v/>
      </c>
      <c r="U458" s="169"/>
      <c r="V458" s="170" t="e">
        <f>IF(C458="",NA(),MATCH($B458&amp;$C458,'Smelter Look-up'!$J:$J,0))</f>
        <v>#N/A</v>
      </c>
      <c r="X458" s="171">
        <f t="shared" ca="1" si="24"/>
        <v>0</v>
      </c>
      <c r="AB458" s="171" t="str">
        <f t="shared" si="25"/>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6"/>
        <v/>
      </c>
      <c r="T459" s="156" t="str">
        <f ca="1">IF(B459="","",IF(ISERROR(MATCH($J459,SorP!$B$1:$B$5661,0)),"",INDIRECT("'SorP'!$A$"&amp;MATCH($J459,SorP!$B$1:$B$5661,0))))</f>
        <v/>
      </c>
      <c r="U459" s="169"/>
      <c r="V459" s="170" t="e">
        <f>IF(C459="",NA(),MATCH($B459&amp;$C459,'Smelter Look-up'!$J:$J,0))</f>
        <v>#N/A</v>
      </c>
      <c r="X459" s="171">
        <f t="shared" ca="1" si="24"/>
        <v>0</v>
      </c>
      <c r="AB459" s="171" t="str">
        <f t="shared" si="25"/>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6"/>
        <v/>
      </c>
      <c r="T460" s="156" t="str">
        <f ca="1">IF(B460="","",IF(ISERROR(MATCH($J460,SorP!$B$1:$B$5661,0)),"",INDIRECT("'SorP'!$A$"&amp;MATCH($J460,SorP!$B$1:$B$5661,0))))</f>
        <v/>
      </c>
      <c r="U460" s="169"/>
      <c r="V460" s="170" t="e">
        <f>IF(C460="",NA(),MATCH($B460&amp;$C460,'Smelter Look-up'!$J:$J,0))</f>
        <v>#N/A</v>
      </c>
      <c r="X460" s="171">
        <f t="shared" ca="1" si="24"/>
        <v>0</v>
      </c>
      <c r="AB460" s="171" t="str">
        <f t="shared" si="25"/>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6"/>
        <v/>
      </c>
      <c r="T461" s="156" t="str">
        <f ca="1">IF(B461="","",IF(ISERROR(MATCH($J461,SorP!$B$1:$B$5661,0)),"",INDIRECT("'SorP'!$A$"&amp;MATCH($J461,SorP!$B$1:$B$5661,0))))</f>
        <v/>
      </c>
      <c r="U461" s="169"/>
      <c r="V461" s="170" t="e">
        <f>IF(C461="",NA(),MATCH($B461&amp;$C461,'Smelter Look-up'!$J:$J,0))</f>
        <v>#N/A</v>
      </c>
      <c r="X461" s="171">
        <f t="shared" ca="1" si="24"/>
        <v>0</v>
      </c>
      <c r="AB461" s="171" t="str">
        <f t="shared" si="25"/>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6"/>
        <v/>
      </c>
      <c r="T462" s="156" t="str">
        <f ca="1">IF(B462="","",IF(ISERROR(MATCH($J462,SorP!$B$1:$B$5661,0)),"",INDIRECT("'SorP'!$A$"&amp;MATCH($J462,SorP!$B$1:$B$5661,0))))</f>
        <v/>
      </c>
      <c r="U462" s="169"/>
      <c r="V462" s="170" t="e">
        <f>IF(C462="",NA(),MATCH($B462&amp;$C462,'Smelter Look-up'!$J:$J,0))</f>
        <v>#N/A</v>
      </c>
      <c r="X462" s="171">
        <f t="shared" ca="1" si="24"/>
        <v>0</v>
      </c>
      <c r="AB462" s="171" t="str">
        <f t="shared" si="25"/>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6"/>
        <v/>
      </c>
      <c r="T463" s="156" t="str">
        <f ca="1">IF(B463="","",IF(ISERROR(MATCH($J463,SorP!$B$1:$B$5661,0)),"",INDIRECT("'SorP'!$A$"&amp;MATCH($J463,SorP!$B$1:$B$5661,0))))</f>
        <v/>
      </c>
      <c r="U463" s="169"/>
      <c r="V463" s="170" t="e">
        <f>IF(C463="",NA(),MATCH($B463&amp;$C463,'Smelter Look-up'!$J:$J,0))</f>
        <v>#N/A</v>
      </c>
      <c r="X463" s="171">
        <f t="shared" ca="1" si="24"/>
        <v>0</v>
      </c>
      <c r="AB463" s="171" t="str">
        <f t="shared" si="25"/>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6"/>
        <v/>
      </c>
      <c r="T464" s="156" t="str">
        <f ca="1">IF(B464="","",IF(ISERROR(MATCH($J464,SorP!$B$1:$B$5661,0)),"",INDIRECT("'SorP'!$A$"&amp;MATCH($J464,SorP!$B$1:$B$5661,0))))</f>
        <v/>
      </c>
      <c r="U464" s="169"/>
      <c r="V464" s="170" t="e">
        <f>IF(C464="",NA(),MATCH($B464&amp;$C464,'Smelter Look-up'!$J:$J,0))</f>
        <v>#N/A</v>
      </c>
      <c r="X464" s="171">
        <f t="shared" ca="1" si="24"/>
        <v>0</v>
      </c>
      <c r="AB464" s="171" t="str">
        <f t="shared" si="25"/>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6"/>
        <v/>
      </c>
      <c r="T465" s="156" t="str">
        <f ca="1">IF(B465="","",IF(ISERROR(MATCH($J465,SorP!$B$1:$B$5661,0)),"",INDIRECT("'SorP'!$A$"&amp;MATCH($J465,SorP!$B$1:$B$5661,0))))</f>
        <v/>
      </c>
      <c r="U465" s="169"/>
      <c r="V465" s="170" t="e">
        <f>IF(C465="",NA(),MATCH($B465&amp;$C465,'Smelter Look-up'!$J:$J,0))</f>
        <v>#N/A</v>
      </c>
      <c r="X465" s="171">
        <f t="shared" ca="1" si="24"/>
        <v>0</v>
      </c>
      <c r="AB465" s="171" t="str">
        <f t="shared" si="25"/>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6"/>
        <v/>
      </c>
      <c r="T466" s="156" t="str">
        <f ca="1">IF(B466="","",IF(ISERROR(MATCH($J466,SorP!$B$1:$B$5661,0)),"",INDIRECT("'SorP'!$A$"&amp;MATCH($J466,SorP!$B$1:$B$5661,0))))</f>
        <v/>
      </c>
      <c r="U466" s="169"/>
      <c r="V466" s="170" t="e">
        <f>IF(C466="",NA(),MATCH($B466&amp;$C466,'Smelter Look-up'!$J:$J,0))</f>
        <v>#N/A</v>
      </c>
      <c r="X466" s="171">
        <f t="shared" ca="1" si="24"/>
        <v>0</v>
      </c>
      <c r="AB466" s="171" t="str">
        <f t="shared" si="25"/>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6"/>
        <v/>
      </c>
      <c r="T467" s="156" t="str">
        <f ca="1">IF(B467="","",IF(ISERROR(MATCH($J467,SorP!$B$1:$B$5661,0)),"",INDIRECT("'SorP'!$A$"&amp;MATCH($J467,SorP!$B$1:$B$5661,0))))</f>
        <v/>
      </c>
      <c r="U467" s="169"/>
      <c r="V467" s="170" t="e">
        <f>IF(C467="",NA(),MATCH($B467&amp;$C467,'Smelter Look-up'!$J:$J,0))</f>
        <v>#N/A</v>
      </c>
      <c r="X467" s="171">
        <f t="shared" ca="1" si="24"/>
        <v>0</v>
      </c>
      <c r="AB467" s="171" t="str">
        <f t="shared" si="25"/>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6"/>
        <v/>
      </c>
      <c r="T468" s="156" t="str">
        <f ca="1">IF(B468="","",IF(ISERROR(MATCH($J468,SorP!$B$1:$B$5661,0)),"",INDIRECT("'SorP'!$A$"&amp;MATCH($J468,SorP!$B$1:$B$5661,0))))</f>
        <v/>
      </c>
      <c r="U468" s="169"/>
      <c r="V468" s="170" t="e">
        <f>IF(C468="",NA(),MATCH($B468&amp;$C468,'Smelter Look-up'!$J:$J,0))</f>
        <v>#N/A</v>
      </c>
      <c r="X468" s="171">
        <f t="shared" ca="1" si="24"/>
        <v>0</v>
      </c>
      <c r="AB468" s="171" t="str">
        <f t="shared" si="25"/>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6"/>
        <v/>
      </c>
      <c r="T469" s="156" t="str">
        <f ca="1">IF(B469="","",IF(ISERROR(MATCH($J469,SorP!$B$1:$B$5661,0)),"",INDIRECT("'SorP'!$A$"&amp;MATCH($J469,SorP!$B$1:$B$5661,0))))</f>
        <v/>
      </c>
      <c r="U469" s="169"/>
      <c r="V469" s="170" t="e">
        <f>IF(C469="",NA(),MATCH($B469&amp;$C469,'Smelter Look-up'!$J:$J,0))</f>
        <v>#N/A</v>
      </c>
      <c r="X469" s="171">
        <f t="shared" ca="1" si="24"/>
        <v>0</v>
      </c>
      <c r="AB469" s="171" t="str">
        <f t="shared" si="25"/>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6"/>
        <v/>
      </c>
      <c r="T470" s="156" t="str">
        <f ca="1">IF(B470="","",IF(ISERROR(MATCH($J470,SorP!$B$1:$B$5661,0)),"",INDIRECT("'SorP'!$A$"&amp;MATCH($J470,SorP!$B$1:$B$5661,0))))</f>
        <v/>
      </c>
      <c r="U470" s="169"/>
      <c r="V470" s="170" t="e">
        <f>IF(C470="",NA(),MATCH($B470&amp;$C470,'Smelter Look-up'!$J:$J,0))</f>
        <v>#N/A</v>
      </c>
      <c r="X470" s="171">
        <f t="shared" ca="1" si="24"/>
        <v>0</v>
      </c>
      <c r="AB470" s="171" t="str">
        <f t="shared" si="25"/>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6"/>
        <v/>
      </c>
      <c r="T471" s="156" t="str">
        <f ca="1">IF(B471="","",IF(ISERROR(MATCH($J471,SorP!$B$1:$B$5661,0)),"",INDIRECT("'SorP'!$A$"&amp;MATCH($J471,SorP!$B$1:$B$5661,0))))</f>
        <v/>
      </c>
      <c r="U471" s="169"/>
      <c r="V471" s="170" t="e">
        <f>IF(C471="",NA(),MATCH($B471&amp;$C471,'Smelter Look-up'!$J:$J,0))</f>
        <v>#N/A</v>
      </c>
      <c r="X471" s="171">
        <f t="shared" ca="1" si="24"/>
        <v>0</v>
      </c>
      <c r="AB471" s="171" t="str">
        <f t="shared" si="25"/>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6"/>
        <v/>
      </c>
      <c r="T472" s="156" t="str">
        <f ca="1">IF(B472="","",IF(ISERROR(MATCH($J472,SorP!$B$1:$B$5661,0)),"",INDIRECT("'SorP'!$A$"&amp;MATCH($J472,SorP!$B$1:$B$5661,0))))</f>
        <v/>
      </c>
      <c r="U472" s="169"/>
      <c r="V472" s="170" t="e">
        <f>IF(C472="",NA(),MATCH($B472&amp;$C472,'Smelter Look-up'!$J:$J,0))</f>
        <v>#N/A</v>
      </c>
      <c r="X472" s="171">
        <f t="shared" ca="1" si="24"/>
        <v>0</v>
      </c>
      <c r="AB472" s="171" t="str">
        <f t="shared" si="25"/>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6"/>
        <v/>
      </c>
      <c r="T473" s="156" t="str">
        <f ca="1">IF(B473="","",IF(ISERROR(MATCH($J473,SorP!$B$1:$B$5661,0)),"",INDIRECT("'SorP'!$A$"&amp;MATCH($J473,SorP!$B$1:$B$5661,0))))</f>
        <v/>
      </c>
      <c r="U473" s="169"/>
      <c r="V473" s="170" t="e">
        <f>IF(C473="",NA(),MATCH($B473&amp;$C473,'Smelter Look-up'!$J:$J,0))</f>
        <v>#N/A</v>
      </c>
      <c r="X473" s="171">
        <f t="shared" ca="1" si="24"/>
        <v>0</v>
      </c>
      <c r="AB473" s="171" t="str">
        <f t="shared" si="25"/>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6"/>
        <v/>
      </c>
      <c r="T474" s="156" t="str">
        <f ca="1">IF(B474="","",IF(ISERROR(MATCH($J474,SorP!$B$1:$B$5661,0)),"",INDIRECT("'SorP'!$A$"&amp;MATCH($J474,SorP!$B$1:$B$5661,0))))</f>
        <v/>
      </c>
      <c r="U474" s="169"/>
      <c r="V474" s="170" t="e">
        <f>IF(C474="",NA(),MATCH($B474&amp;$C474,'Smelter Look-up'!$J:$J,0))</f>
        <v>#N/A</v>
      </c>
      <c r="X474" s="171">
        <f t="shared" ca="1" si="24"/>
        <v>0</v>
      </c>
      <c r="AB474" s="171" t="str">
        <f t="shared" si="25"/>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6"/>
        <v/>
      </c>
      <c r="T475" s="156" t="str">
        <f ca="1">IF(B475="","",IF(ISERROR(MATCH($J475,SorP!$B$1:$B$5661,0)),"",INDIRECT("'SorP'!$A$"&amp;MATCH($J475,SorP!$B$1:$B$5661,0))))</f>
        <v/>
      </c>
      <c r="U475" s="169"/>
      <c r="V475" s="170" t="e">
        <f>IF(C475="",NA(),MATCH($B475&amp;$C475,'Smelter Look-up'!$J:$J,0))</f>
        <v>#N/A</v>
      </c>
      <c r="X475" s="171">
        <f t="shared" ca="1" si="24"/>
        <v>0</v>
      </c>
      <c r="AB475" s="171" t="str">
        <f t="shared" si="25"/>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6"/>
        <v/>
      </c>
      <c r="T476" s="156" t="str">
        <f ca="1">IF(B476="","",IF(ISERROR(MATCH($J476,SorP!$B$1:$B$5661,0)),"",INDIRECT("'SorP'!$A$"&amp;MATCH($J476,SorP!$B$1:$B$5661,0))))</f>
        <v/>
      </c>
      <c r="U476" s="169"/>
      <c r="V476" s="170" t="e">
        <f>IF(C476="",NA(),MATCH($B476&amp;$C476,'Smelter Look-up'!$J:$J,0))</f>
        <v>#N/A</v>
      </c>
      <c r="X476" s="171">
        <f t="shared" ca="1" si="24"/>
        <v>0</v>
      </c>
      <c r="AB476" s="171" t="str">
        <f t="shared" si="25"/>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6"/>
        <v/>
      </c>
      <c r="T477" s="156" t="str">
        <f ca="1">IF(B477="","",IF(ISERROR(MATCH($J477,SorP!$B$1:$B$5661,0)),"",INDIRECT("'SorP'!$A$"&amp;MATCH($J477,SorP!$B$1:$B$5661,0))))</f>
        <v/>
      </c>
      <c r="U477" s="169"/>
      <c r="V477" s="170" t="e">
        <f>IF(C477="",NA(),MATCH($B477&amp;$C477,'Smelter Look-up'!$J:$J,0))</f>
        <v>#N/A</v>
      </c>
      <c r="X477" s="171">
        <f t="shared" ca="1" si="24"/>
        <v>0</v>
      </c>
      <c r="AB477" s="171" t="str">
        <f t="shared" si="25"/>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6"/>
        <v/>
      </c>
      <c r="T478" s="156" t="str">
        <f ca="1">IF(B478="","",IF(ISERROR(MATCH($J478,SorP!$B$1:$B$5661,0)),"",INDIRECT("'SorP'!$A$"&amp;MATCH($J478,SorP!$B$1:$B$5661,0))))</f>
        <v/>
      </c>
      <c r="U478" s="169"/>
      <c r="V478" s="170" t="e">
        <f>IF(C478="",NA(),MATCH($B478&amp;$C478,'Smelter Look-up'!$J:$J,0))</f>
        <v>#N/A</v>
      </c>
      <c r="X478" s="171">
        <f t="shared" ca="1" si="24"/>
        <v>0</v>
      </c>
      <c r="AB478" s="171" t="str">
        <f t="shared" si="25"/>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6"/>
        <v/>
      </c>
      <c r="T479" s="156" t="str">
        <f ca="1">IF(B479="","",IF(ISERROR(MATCH($J479,SorP!$B$1:$B$5661,0)),"",INDIRECT("'SorP'!$A$"&amp;MATCH($J479,SorP!$B$1:$B$5661,0))))</f>
        <v/>
      </c>
      <c r="U479" s="169"/>
      <c r="V479" s="170" t="e">
        <f>IF(C479="",NA(),MATCH($B479&amp;$C479,'Smelter Look-up'!$J:$J,0))</f>
        <v>#N/A</v>
      </c>
      <c r="X479" s="171">
        <f t="shared" ca="1" si="24"/>
        <v>0</v>
      </c>
      <c r="AB479" s="171" t="str">
        <f t="shared" si="25"/>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6"/>
        <v/>
      </c>
      <c r="T480" s="156" t="str">
        <f ca="1">IF(B480="","",IF(ISERROR(MATCH($J480,SorP!$B$1:$B$5661,0)),"",INDIRECT("'SorP'!$A$"&amp;MATCH($J480,SorP!$B$1:$B$5661,0))))</f>
        <v/>
      </c>
      <c r="U480" s="169"/>
      <c r="V480" s="170" t="e">
        <f>IF(C480="",NA(),MATCH($B480&amp;$C480,'Smelter Look-up'!$J:$J,0))</f>
        <v>#N/A</v>
      </c>
      <c r="X480" s="171">
        <f t="shared" ca="1" si="24"/>
        <v>0</v>
      </c>
      <c r="AB480" s="171" t="str">
        <f t="shared" si="25"/>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6"/>
        <v/>
      </c>
      <c r="T481" s="156" t="str">
        <f ca="1">IF(B481="","",IF(ISERROR(MATCH($J481,SorP!$B$1:$B$5661,0)),"",INDIRECT("'SorP'!$A$"&amp;MATCH($J481,SorP!$B$1:$B$5661,0))))</f>
        <v/>
      </c>
      <c r="U481" s="169"/>
      <c r="V481" s="170" t="e">
        <f>IF(C481="",NA(),MATCH($B481&amp;$C481,'Smelter Look-up'!$J:$J,0))</f>
        <v>#N/A</v>
      </c>
      <c r="X481" s="171">
        <f t="shared" ca="1" si="24"/>
        <v>0</v>
      </c>
      <c r="AB481" s="171" t="str">
        <f t="shared" si="25"/>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6"/>
        <v/>
      </c>
      <c r="T482" s="156" t="str">
        <f ca="1">IF(B482="","",IF(ISERROR(MATCH($J482,SorP!$B$1:$B$5661,0)),"",INDIRECT("'SorP'!$A$"&amp;MATCH($J482,SorP!$B$1:$B$5661,0))))</f>
        <v/>
      </c>
      <c r="U482" s="169"/>
      <c r="V482" s="170" t="e">
        <f>IF(C482="",NA(),MATCH($B482&amp;$C482,'Smelter Look-up'!$J:$J,0))</f>
        <v>#N/A</v>
      </c>
      <c r="X482" s="171">
        <f t="shared" ca="1" si="24"/>
        <v>0</v>
      </c>
      <c r="AB482" s="171" t="str">
        <f t="shared" si="25"/>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6"/>
        <v/>
      </c>
      <c r="T483" s="156" t="str">
        <f ca="1">IF(B483="","",IF(ISERROR(MATCH($J483,SorP!$B$1:$B$5661,0)),"",INDIRECT("'SorP'!$A$"&amp;MATCH($J483,SorP!$B$1:$B$5661,0))))</f>
        <v/>
      </c>
      <c r="U483" s="169"/>
      <c r="V483" s="170" t="e">
        <f>IF(C483="",NA(),MATCH($B483&amp;$C483,'Smelter Look-up'!$J:$J,0))</f>
        <v>#N/A</v>
      </c>
      <c r="X483" s="171">
        <f t="shared" ca="1" si="24"/>
        <v>0</v>
      </c>
      <c r="AB483" s="171" t="str">
        <f t="shared" si="25"/>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6"/>
        <v/>
      </c>
      <c r="T484" s="156" t="str">
        <f ca="1">IF(B484="","",IF(ISERROR(MATCH($J484,SorP!$B$1:$B$5661,0)),"",INDIRECT("'SorP'!$A$"&amp;MATCH($J484,SorP!$B$1:$B$5661,0))))</f>
        <v/>
      </c>
      <c r="U484" s="169"/>
      <c r="V484" s="170" t="e">
        <f>IF(C484="",NA(),MATCH($B484&amp;$C484,'Smelter Look-up'!$J:$J,0))</f>
        <v>#N/A</v>
      </c>
      <c r="X484" s="171">
        <f t="shared" ca="1" si="24"/>
        <v>0</v>
      </c>
      <c r="AB484" s="171" t="str">
        <f t="shared" si="25"/>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6"/>
        <v/>
      </c>
      <c r="T485" s="156" t="str">
        <f ca="1">IF(B485="","",IF(ISERROR(MATCH($J485,SorP!$B$1:$B$5661,0)),"",INDIRECT("'SorP'!$A$"&amp;MATCH($J485,SorP!$B$1:$B$5661,0))))</f>
        <v/>
      </c>
      <c r="U485" s="169"/>
      <c r="V485" s="170" t="e">
        <f>IF(C485="",NA(),MATCH($B485&amp;$C485,'Smelter Look-up'!$J:$J,0))</f>
        <v>#N/A</v>
      </c>
      <c r="X485" s="171">
        <f t="shared" ca="1" si="24"/>
        <v>0</v>
      </c>
      <c r="AB485" s="171" t="str">
        <f t="shared" si="25"/>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6"/>
        <v/>
      </c>
      <c r="T486" s="156" t="str">
        <f ca="1">IF(B486="","",IF(ISERROR(MATCH($J486,SorP!$B$1:$B$5661,0)),"",INDIRECT("'SorP'!$A$"&amp;MATCH($J486,SorP!$B$1:$B$5661,0))))</f>
        <v/>
      </c>
      <c r="U486" s="169"/>
      <c r="V486" s="170" t="e">
        <f>IF(C486="",NA(),MATCH($B486&amp;$C486,'Smelter Look-up'!$J:$J,0))</f>
        <v>#N/A</v>
      </c>
      <c r="X486" s="171">
        <f t="shared" ca="1" si="24"/>
        <v>0</v>
      </c>
      <c r="AB486" s="171" t="str">
        <f t="shared" si="25"/>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6"/>
        <v/>
      </c>
      <c r="T487" s="156" t="str">
        <f ca="1">IF(B487="","",IF(ISERROR(MATCH($J487,SorP!$B$1:$B$5661,0)),"",INDIRECT("'SorP'!$A$"&amp;MATCH($J487,SorP!$B$1:$B$5661,0))))</f>
        <v/>
      </c>
      <c r="U487" s="169"/>
      <c r="V487" s="170" t="e">
        <f>IF(C487="",NA(),MATCH($B487&amp;$C487,'Smelter Look-up'!$J:$J,0))</f>
        <v>#N/A</v>
      </c>
      <c r="X487" s="171">
        <f t="shared" ca="1" si="24"/>
        <v>0</v>
      </c>
      <c r="AB487" s="171" t="str">
        <f t="shared" si="25"/>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6"/>
        <v/>
      </c>
      <c r="T488" s="156" t="str">
        <f ca="1">IF(B488="","",IF(ISERROR(MATCH($J488,SorP!$B$1:$B$5661,0)),"",INDIRECT("'SorP'!$A$"&amp;MATCH($J488,SorP!$B$1:$B$5661,0))))</f>
        <v/>
      </c>
      <c r="U488" s="169"/>
      <c r="V488" s="170" t="e">
        <f>IF(C488="",NA(),MATCH($B488&amp;$C488,'Smelter Look-up'!$J:$J,0))</f>
        <v>#N/A</v>
      </c>
      <c r="X488" s="171">
        <f t="shared" ca="1" si="24"/>
        <v>0</v>
      </c>
      <c r="AB488" s="171" t="str">
        <f t="shared" si="25"/>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6"/>
        <v/>
      </c>
      <c r="T489" s="156" t="str">
        <f ca="1">IF(B489="","",IF(ISERROR(MATCH($J489,SorP!$B$1:$B$5661,0)),"",INDIRECT("'SorP'!$A$"&amp;MATCH($J489,SorP!$B$1:$B$5661,0))))</f>
        <v/>
      </c>
      <c r="U489" s="169"/>
      <c r="V489" s="170" t="e">
        <f>IF(C489="",NA(),MATCH($B489&amp;$C489,'Smelter Look-up'!$J:$J,0))</f>
        <v>#N/A</v>
      </c>
      <c r="X489" s="171">
        <f t="shared" ca="1" si="24"/>
        <v>0</v>
      </c>
      <c r="AB489" s="171" t="str">
        <f t="shared" si="25"/>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6"/>
        <v/>
      </c>
      <c r="T490" s="156" t="str">
        <f ca="1">IF(B490="","",IF(ISERROR(MATCH($J490,SorP!$B$1:$B$5661,0)),"",INDIRECT("'SorP'!$A$"&amp;MATCH($J490,SorP!$B$1:$B$5661,0))))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6"/>
        <v/>
      </c>
      <c r="T491" s="156" t="str">
        <f ca="1">IF(B491="","",IF(ISERROR(MATCH($J491,SorP!$B$1:$B$5661,0)),"",INDIRECT("'SorP'!$A$"&amp;MATCH($J491,SorP!$B$1:$B$5661,0))))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6"/>
        <v/>
      </c>
      <c r="T492" s="156" t="str">
        <f ca="1">IF(B492="","",IF(ISERROR(MATCH($J492,SorP!$B$1:$B$5661,0)),"",INDIRECT("'SorP'!$A$"&amp;MATCH($J492,SorP!$B$1:$B$5661,0))))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6"/>
        <v/>
      </c>
      <c r="T493" s="156" t="str">
        <f ca="1">IF(B493="","",IF(ISERROR(MATCH($J493,SorP!$B$1:$B$5661,0)),"",INDIRECT("'SorP'!$A$"&amp;MATCH($J493,SorP!$B$1:$B$5661,0))))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6"/>
        <v/>
      </c>
      <c r="T494" s="156" t="str">
        <f ca="1">IF(B494="","",IF(ISERROR(MATCH($J494,SorP!$B$1:$B$5661,0)),"",INDIRECT("'SorP'!$A$"&amp;MATCH($J494,SorP!$B$1:$B$5661,0))))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6"/>
        <v/>
      </c>
      <c r="T495" s="156" t="str">
        <f ca="1">IF(B495="","",IF(ISERROR(MATCH($J495,SorP!$B$1:$B$5661,0)),"",INDIRECT("'SorP'!$A$"&amp;MATCH($J495,SorP!$B$1:$B$5661,0))))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6"/>
        <v/>
      </c>
      <c r="T496" s="156" t="str">
        <f ca="1">IF(B496="","",IF(ISERROR(MATCH($J496,SorP!$B$1:$B$5661,0)),"",INDIRECT("'SorP'!$A$"&amp;MATCH($J496,SorP!$B$1:$B$5661,0))))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6"/>
        <v/>
      </c>
      <c r="T497" s="156" t="str">
        <f ca="1">IF(B497="","",IF(ISERROR(MATCH($J497,SorP!$B$1:$B$5661,0)),"",INDIRECT("'SorP'!$A$"&amp;MATCH($J497,SorP!$B$1:$B$5661,0))))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6"/>
        <v/>
      </c>
      <c r="T498" s="156" t="str">
        <f ca="1">IF(B498="","",IF(ISERROR(MATCH($J498,SorP!$B$1:$B$5661,0)),"",INDIRECT("'SorP'!$A$"&amp;MATCH($J498,SorP!$B$1:$B$5661,0))))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6"/>
        <v/>
      </c>
      <c r="T499" s="156" t="str">
        <f ca="1">IF(B499="","",IF(ISERROR(MATCH($J499,SorP!$B$1:$B$5661,0)),"",INDIRECT("'SorP'!$A$"&amp;MATCH($J499,SorP!$B$1:$B$5661,0))))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6"/>
        <v/>
      </c>
      <c r="T500" s="156" t="str">
        <f ca="1">IF(B500="","",IF(ISERROR(MATCH($J500,SorP!$B$1:$B$5661,0)),"",INDIRECT("'SorP'!$A$"&amp;MATCH($J500,SorP!$B$1:$B$5661,0))))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6"/>
        <v/>
      </c>
      <c r="T501" s="156" t="str">
        <f ca="1">IF(B501="","",IF(ISERROR(MATCH($J501,SorP!$B$1:$B$5661,0)),"",INDIRECT("'SorP'!$A$"&amp;MATCH($J501,SorP!$B$1:$B$5661,0))))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6"/>
        <v/>
      </c>
      <c r="T502" s="156" t="str">
        <f ca="1">IF(B502="","",IF(ISERROR(MATCH($J502,SorP!$B$1:$B$5661,0)),"",INDIRECT("'SorP'!$A$"&amp;MATCH($J502,SorP!$B$1:$B$5661,0))))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6"/>
        <v/>
      </c>
      <c r="T503" s="156" t="str">
        <f ca="1">IF(B503="","",IF(ISERROR(MATCH($J503,SorP!$B$1:$B$5661,0)),"",INDIRECT("'SorP'!$A$"&amp;MATCH($J503,SorP!$B$1:$B$5661,0))))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6"/>
        <v/>
      </c>
      <c r="T504" s="156" t="str">
        <f ca="1">IF(B504="","",IF(ISERROR(MATCH($J504,SorP!$B$1:$B$5661,0)),"",INDIRECT("'SorP'!$A$"&amp;MATCH($J504,SorP!$B$1:$B$5661,0))))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6"/>
        <v/>
      </c>
      <c r="T505" s="156" t="str">
        <f ca="1">IF(B505="","",IF(ISERROR(MATCH($J505,SorP!$B$1:$B$5661,0)),"",INDIRECT("'SorP'!$A$"&amp;MATCH($J505,SorP!$B$1:$B$5661,0))))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6"/>
        <v/>
      </c>
      <c r="T506" s="156" t="str">
        <f ca="1">IF(B506="","",IF(ISERROR(MATCH($J506,SorP!$B$1:$B$5661,0)),"",INDIRECT("'SorP'!$A$"&amp;MATCH($J506,SorP!$B$1:$B$5661,0))))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6"/>
        <v/>
      </c>
      <c r="T507" s="156" t="str">
        <f ca="1">IF(B507="","",IF(ISERROR(MATCH($J507,SorP!$B$1:$B$5661,0)),"",INDIRECT("'SorP'!$A$"&amp;MATCH($J507,SorP!$B$1:$B$5661,0))))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6"/>
        <v/>
      </c>
      <c r="T508" s="156" t="str">
        <f ca="1">IF(B508="","",IF(ISERROR(MATCH($J508,SorP!$B$1:$B$5661,0)),"",INDIRECT("'SorP'!$A$"&amp;MATCH($J508,SorP!$B$1:$B$5661,0))))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IF(B509="","",IF(ISERROR(MATCH($J509,SorP!$B$1:$B$5661,0)),"",INDIRECT("'SorP'!$A$"&amp;MATCH($J509,SorP!$B$1:$B$5661,0))))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ref="X511:X574" ca="1" si="27">IF(AND(C511="Smelter not listed",OR(LEN(D511)=0,LEN(E511)=0)),1,0)</f>
        <v>0</v>
      </c>
      <c r="AB511" s="171" t="str">
        <f t="shared" ref="AB511:AB574" si="28">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9">IF(B512="","",IF(ISERROR(MATCH($E512,CL,0)),"Unknown",INDIRECT("'C'!$A$"&amp;MATCH($E512,CL,0)+1)))</f>
        <v/>
      </c>
      <c r="T512" s="156" t="str">
        <f ca="1">IF(B512="","",IF(ISERROR(MATCH($J512,SorP!$B$1:$B$5661,0)),"",INDIRECT("'SorP'!$A$"&amp;MATCH($J512,SorP!$B$1:$B$5661,0))))</f>
        <v/>
      </c>
      <c r="U512" s="169"/>
      <c r="V512" s="170" t="e">
        <f>IF(C512="",NA(),MATCH($B512&amp;$C512,'Smelter Look-up'!$J:$J,0))</f>
        <v>#N/A</v>
      </c>
      <c r="X512" s="171">
        <f t="shared" ca="1" si="27"/>
        <v>0</v>
      </c>
      <c r="AB512" s="171" t="str">
        <f t="shared" si="28"/>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9"/>
        <v/>
      </c>
      <c r="T513" s="156" t="str">
        <f ca="1">IF(B513="","",IF(ISERROR(MATCH($J513,SorP!$B$1:$B$5661,0)),"",INDIRECT("'SorP'!$A$"&amp;MATCH($J513,SorP!$B$1:$B$5661,0))))</f>
        <v/>
      </c>
      <c r="U513" s="169"/>
      <c r="V513" s="170" t="e">
        <f>IF(C513="",NA(),MATCH($B513&amp;$C513,'Smelter Look-up'!$J:$J,0))</f>
        <v>#N/A</v>
      </c>
      <c r="X513" s="171">
        <f t="shared" ca="1" si="27"/>
        <v>0</v>
      </c>
      <c r="AB513" s="171" t="str">
        <f t="shared" si="28"/>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9"/>
        <v/>
      </c>
      <c r="T514" s="156" t="str">
        <f ca="1">IF(B514="","",IF(ISERROR(MATCH($J514,SorP!$B$1:$B$5661,0)),"",INDIRECT("'SorP'!$A$"&amp;MATCH($J514,SorP!$B$1:$B$5661,0))))</f>
        <v/>
      </c>
      <c r="U514" s="169"/>
      <c r="V514" s="170" t="e">
        <f>IF(C514="",NA(),MATCH($B514&amp;$C514,'Smelter Look-up'!$J:$J,0))</f>
        <v>#N/A</v>
      </c>
      <c r="X514" s="171">
        <f t="shared" ca="1" si="27"/>
        <v>0</v>
      </c>
      <c r="AB514" s="171" t="str">
        <f t="shared" si="28"/>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9"/>
        <v/>
      </c>
      <c r="T515" s="156" t="str">
        <f ca="1">IF(B515="","",IF(ISERROR(MATCH($J515,SorP!$B$1:$B$5661,0)),"",INDIRECT("'SorP'!$A$"&amp;MATCH($J515,SorP!$B$1:$B$5661,0))))</f>
        <v/>
      </c>
      <c r="U515" s="169"/>
      <c r="V515" s="170" t="e">
        <f>IF(C515="",NA(),MATCH($B515&amp;$C515,'Smelter Look-up'!$J:$J,0))</f>
        <v>#N/A</v>
      </c>
      <c r="X515" s="171">
        <f t="shared" ca="1" si="27"/>
        <v>0</v>
      </c>
      <c r="AB515" s="171" t="str">
        <f t="shared" si="28"/>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9"/>
        <v/>
      </c>
      <c r="T516" s="156" t="str">
        <f ca="1">IF(B516="","",IF(ISERROR(MATCH($J516,SorP!$B$1:$B$5661,0)),"",INDIRECT("'SorP'!$A$"&amp;MATCH($J516,SorP!$B$1:$B$5661,0))))</f>
        <v/>
      </c>
      <c r="U516" s="169"/>
      <c r="V516" s="170" t="e">
        <f>IF(C516="",NA(),MATCH($B516&amp;$C516,'Smelter Look-up'!$J:$J,0))</f>
        <v>#N/A</v>
      </c>
      <c r="X516" s="171">
        <f t="shared" ca="1" si="27"/>
        <v>0</v>
      </c>
      <c r="AB516" s="171" t="str">
        <f t="shared" si="28"/>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9"/>
        <v/>
      </c>
      <c r="T517" s="156" t="str">
        <f ca="1">IF(B517="","",IF(ISERROR(MATCH($J517,SorP!$B$1:$B$5661,0)),"",INDIRECT("'SorP'!$A$"&amp;MATCH($J517,SorP!$B$1:$B$5661,0))))</f>
        <v/>
      </c>
      <c r="U517" s="169"/>
      <c r="V517" s="170" t="e">
        <f>IF(C517="",NA(),MATCH($B517&amp;$C517,'Smelter Look-up'!$J:$J,0))</f>
        <v>#N/A</v>
      </c>
      <c r="X517" s="171">
        <f t="shared" ca="1" si="27"/>
        <v>0</v>
      </c>
      <c r="AB517" s="171" t="str">
        <f t="shared" si="28"/>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9"/>
        <v/>
      </c>
      <c r="T518" s="156" t="str">
        <f ca="1">IF(B518="","",IF(ISERROR(MATCH($J518,SorP!$B$1:$B$5661,0)),"",INDIRECT("'SorP'!$A$"&amp;MATCH($J518,SorP!$B$1:$B$5661,0))))</f>
        <v/>
      </c>
      <c r="U518" s="169"/>
      <c r="V518" s="170" t="e">
        <f>IF(C518="",NA(),MATCH($B518&amp;$C518,'Smelter Look-up'!$J:$J,0))</f>
        <v>#N/A</v>
      </c>
      <c r="X518" s="171">
        <f t="shared" ca="1" si="27"/>
        <v>0</v>
      </c>
      <c r="AB518" s="171" t="str">
        <f t="shared" si="28"/>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9"/>
        <v/>
      </c>
      <c r="T519" s="156" t="str">
        <f ca="1">IF(B519="","",IF(ISERROR(MATCH($J519,SorP!$B$1:$B$5661,0)),"",INDIRECT("'SorP'!$A$"&amp;MATCH($J519,SorP!$B$1:$B$5661,0))))</f>
        <v/>
      </c>
      <c r="U519" s="169"/>
      <c r="V519" s="170" t="e">
        <f>IF(C519="",NA(),MATCH($B519&amp;$C519,'Smelter Look-up'!$J:$J,0))</f>
        <v>#N/A</v>
      </c>
      <c r="X519" s="171">
        <f t="shared" ca="1" si="27"/>
        <v>0</v>
      </c>
      <c r="AB519" s="171" t="str">
        <f t="shared" si="28"/>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9"/>
        <v/>
      </c>
      <c r="T520" s="156" t="str">
        <f ca="1">IF(B520="","",IF(ISERROR(MATCH($J520,SorP!$B$1:$B$5661,0)),"",INDIRECT("'SorP'!$A$"&amp;MATCH($J520,SorP!$B$1:$B$5661,0))))</f>
        <v/>
      </c>
      <c r="U520" s="169"/>
      <c r="V520" s="170" t="e">
        <f>IF(C520="",NA(),MATCH($B520&amp;$C520,'Smelter Look-up'!$J:$J,0))</f>
        <v>#N/A</v>
      </c>
      <c r="X520" s="171">
        <f t="shared" ca="1" si="27"/>
        <v>0</v>
      </c>
      <c r="AB520" s="171" t="str">
        <f t="shared" si="28"/>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9"/>
        <v/>
      </c>
      <c r="T521" s="156" t="str">
        <f ca="1">IF(B521="","",IF(ISERROR(MATCH($J521,SorP!$B$1:$B$5661,0)),"",INDIRECT("'SorP'!$A$"&amp;MATCH($J521,SorP!$B$1:$B$5661,0))))</f>
        <v/>
      </c>
      <c r="U521" s="169"/>
      <c r="V521" s="170" t="e">
        <f>IF(C521="",NA(),MATCH($B521&amp;$C521,'Smelter Look-up'!$J:$J,0))</f>
        <v>#N/A</v>
      </c>
      <c r="X521" s="171">
        <f t="shared" ca="1" si="27"/>
        <v>0</v>
      </c>
      <c r="AB521" s="171" t="str">
        <f t="shared" si="28"/>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9"/>
        <v/>
      </c>
      <c r="T522" s="156" t="str">
        <f ca="1">IF(B522="","",IF(ISERROR(MATCH($J522,SorP!$B$1:$B$5661,0)),"",INDIRECT("'SorP'!$A$"&amp;MATCH($J522,SorP!$B$1:$B$5661,0))))</f>
        <v/>
      </c>
      <c r="U522" s="169"/>
      <c r="V522" s="170" t="e">
        <f>IF(C522="",NA(),MATCH($B522&amp;$C522,'Smelter Look-up'!$J:$J,0))</f>
        <v>#N/A</v>
      </c>
      <c r="X522" s="171">
        <f t="shared" ca="1" si="27"/>
        <v>0</v>
      </c>
      <c r="AB522" s="171" t="str">
        <f t="shared" si="28"/>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9"/>
        <v/>
      </c>
      <c r="T523" s="156" t="str">
        <f ca="1">IF(B523="","",IF(ISERROR(MATCH($J523,SorP!$B$1:$B$5661,0)),"",INDIRECT("'SorP'!$A$"&amp;MATCH($J523,SorP!$B$1:$B$5661,0))))</f>
        <v/>
      </c>
      <c r="U523" s="169"/>
      <c r="V523" s="170" t="e">
        <f>IF(C523="",NA(),MATCH($B523&amp;$C523,'Smelter Look-up'!$J:$J,0))</f>
        <v>#N/A</v>
      </c>
      <c r="X523" s="171">
        <f t="shared" ca="1" si="27"/>
        <v>0</v>
      </c>
      <c r="AB523" s="171" t="str">
        <f t="shared" si="28"/>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9"/>
        <v/>
      </c>
      <c r="T524" s="156" t="str">
        <f ca="1">IF(B524="","",IF(ISERROR(MATCH($J524,SorP!$B$1:$B$5661,0)),"",INDIRECT("'SorP'!$A$"&amp;MATCH($J524,SorP!$B$1:$B$5661,0))))</f>
        <v/>
      </c>
      <c r="U524" s="169"/>
      <c r="V524" s="170" t="e">
        <f>IF(C524="",NA(),MATCH($B524&amp;$C524,'Smelter Look-up'!$J:$J,0))</f>
        <v>#N/A</v>
      </c>
      <c r="X524" s="171">
        <f t="shared" ca="1" si="27"/>
        <v>0</v>
      </c>
      <c r="AB524" s="171" t="str">
        <f t="shared" si="28"/>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9"/>
        <v/>
      </c>
      <c r="T525" s="156" t="str">
        <f ca="1">IF(B525="","",IF(ISERROR(MATCH($J525,SorP!$B$1:$B$5661,0)),"",INDIRECT("'SorP'!$A$"&amp;MATCH($J525,SorP!$B$1:$B$5661,0))))</f>
        <v/>
      </c>
      <c r="U525" s="169"/>
      <c r="V525" s="170" t="e">
        <f>IF(C525="",NA(),MATCH($B525&amp;$C525,'Smelter Look-up'!$J:$J,0))</f>
        <v>#N/A</v>
      </c>
      <c r="X525" s="171">
        <f t="shared" ca="1" si="27"/>
        <v>0</v>
      </c>
      <c r="AB525" s="171" t="str">
        <f t="shared" si="28"/>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9"/>
        <v/>
      </c>
      <c r="T526" s="156" t="str">
        <f ca="1">IF(B526="","",IF(ISERROR(MATCH($J526,SorP!$B$1:$B$5661,0)),"",INDIRECT("'SorP'!$A$"&amp;MATCH($J526,SorP!$B$1:$B$5661,0))))</f>
        <v/>
      </c>
      <c r="U526" s="169"/>
      <c r="V526" s="170" t="e">
        <f>IF(C526="",NA(),MATCH($B526&amp;$C526,'Smelter Look-up'!$J:$J,0))</f>
        <v>#N/A</v>
      </c>
      <c r="X526" s="171">
        <f t="shared" ca="1" si="27"/>
        <v>0</v>
      </c>
      <c r="AB526" s="171" t="str">
        <f t="shared" si="28"/>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9"/>
        <v/>
      </c>
      <c r="T527" s="156" t="str">
        <f ca="1">IF(B527="","",IF(ISERROR(MATCH($J527,SorP!$B$1:$B$5661,0)),"",INDIRECT("'SorP'!$A$"&amp;MATCH($J527,SorP!$B$1:$B$5661,0))))</f>
        <v/>
      </c>
      <c r="U527" s="169"/>
      <c r="V527" s="170" t="e">
        <f>IF(C527="",NA(),MATCH($B527&amp;$C527,'Smelter Look-up'!$J:$J,0))</f>
        <v>#N/A</v>
      </c>
      <c r="X527" s="171">
        <f t="shared" ca="1" si="27"/>
        <v>0</v>
      </c>
      <c r="AB527" s="171" t="str">
        <f t="shared" si="28"/>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9"/>
        <v/>
      </c>
      <c r="T528" s="156" t="str">
        <f ca="1">IF(B528="","",IF(ISERROR(MATCH($J528,SorP!$B$1:$B$5661,0)),"",INDIRECT("'SorP'!$A$"&amp;MATCH($J528,SorP!$B$1:$B$5661,0))))</f>
        <v/>
      </c>
      <c r="U528" s="169"/>
      <c r="V528" s="170" t="e">
        <f>IF(C528="",NA(),MATCH($B528&amp;$C528,'Smelter Look-up'!$J:$J,0))</f>
        <v>#N/A</v>
      </c>
      <c r="X528" s="171">
        <f t="shared" ca="1" si="27"/>
        <v>0</v>
      </c>
      <c r="AB528" s="171" t="str">
        <f t="shared" si="28"/>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9"/>
        <v/>
      </c>
      <c r="T529" s="156" t="str">
        <f ca="1">IF(B529="","",IF(ISERROR(MATCH($J529,SorP!$B$1:$B$5661,0)),"",INDIRECT("'SorP'!$A$"&amp;MATCH($J529,SorP!$B$1:$B$5661,0))))</f>
        <v/>
      </c>
      <c r="U529" s="169"/>
      <c r="V529" s="170" t="e">
        <f>IF(C529="",NA(),MATCH($B529&amp;$C529,'Smelter Look-up'!$J:$J,0))</f>
        <v>#N/A</v>
      </c>
      <c r="X529" s="171">
        <f t="shared" ca="1" si="27"/>
        <v>0</v>
      </c>
      <c r="AB529" s="171" t="str">
        <f t="shared" si="28"/>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9"/>
        <v/>
      </c>
      <c r="T530" s="156" t="str">
        <f ca="1">IF(B530="","",IF(ISERROR(MATCH($J530,SorP!$B$1:$B$5661,0)),"",INDIRECT("'SorP'!$A$"&amp;MATCH($J530,SorP!$B$1:$B$5661,0))))</f>
        <v/>
      </c>
      <c r="U530" s="169"/>
      <c r="V530" s="170" t="e">
        <f>IF(C530="",NA(),MATCH($B530&amp;$C530,'Smelter Look-up'!$J:$J,0))</f>
        <v>#N/A</v>
      </c>
      <c r="X530" s="171">
        <f t="shared" ca="1" si="27"/>
        <v>0</v>
      </c>
      <c r="AB530" s="171" t="str">
        <f t="shared" si="28"/>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9"/>
        <v/>
      </c>
      <c r="T531" s="156" t="str">
        <f ca="1">IF(B531="","",IF(ISERROR(MATCH($J531,SorP!$B$1:$B$5661,0)),"",INDIRECT("'SorP'!$A$"&amp;MATCH($J531,SorP!$B$1:$B$5661,0))))</f>
        <v/>
      </c>
      <c r="U531" s="169"/>
      <c r="V531" s="170" t="e">
        <f>IF(C531="",NA(),MATCH($B531&amp;$C531,'Smelter Look-up'!$J:$J,0))</f>
        <v>#N/A</v>
      </c>
      <c r="X531" s="171">
        <f t="shared" ca="1" si="27"/>
        <v>0</v>
      </c>
      <c r="AB531" s="171" t="str">
        <f t="shared" si="28"/>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9"/>
        <v/>
      </c>
      <c r="T532" s="156" t="str">
        <f ca="1">IF(B532="","",IF(ISERROR(MATCH($J532,SorP!$B$1:$B$5661,0)),"",INDIRECT("'SorP'!$A$"&amp;MATCH($J532,SorP!$B$1:$B$5661,0))))</f>
        <v/>
      </c>
      <c r="U532" s="169"/>
      <c r="V532" s="170" t="e">
        <f>IF(C532="",NA(),MATCH($B532&amp;$C532,'Smelter Look-up'!$J:$J,0))</f>
        <v>#N/A</v>
      </c>
      <c r="X532" s="171">
        <f t="shared" ca="1" si="27"/>
        <v>0</v>
      </c>
      <c r="AB532" s="171" t="str">
        <f t="shared" si="28"/>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9"/>
        <v/>
      </c>
      <c r="T533" s="156" t="str">
        <f ca="1">IF(B533="","",IF(ISERROR(MATCH($J533,SorP!$B$1:$B$5661,0)),"",INDIRECT("'SorP'!$A$"&amp;MATCH($J533,SorP!$B$1:$B$5661,0))))</f>
        <v/>
      </c>
      <c r="U533" s="169"/>
      <c r="V533" s="170" t="e">
        <f>IF(C533="",NA(),MATCH($B533&amp;$C533,'Smelter Look-up'!$J:$J,0))</f>
        <v>#N/A</v>
      </c>
      <c r="X533" s="171">
        <f t="shared" ca="1" si="27"/>
        <v>0</v>
      </c>
      <c r="AB533" s="171" t="str">
        <f t="shared" si="28"/>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9"/>
        <v/>
      </c>
      <c r="T534" s="156" t="str">
        <f ca="1">IF(B534="","",IF(ISERROR(MATCH($J534,SorP!$B$1:$B$5661,0)),"",INDIRECT("'SorP'!$A$"&amp;MATCH($J534,SorP!$B$1:$B$5661,0))))</f>
        <v/>
      </c>
      <c r="U534" s="169"/>
      <c r="V534" s="170" t="e">
        <f>IF(C534="",NA(),MATCH($B534&amp;$C534,'Smelter Look-up'!$J:$J,0))</f>
        <v>#N/A</v>
      </c>
      <c r="X534" s="171">
        <f t="shared" ca="1" si="27"/>
        <v>0</v>
      </c>
      <c r="AB534" s="171" t="str">
        <f t="shared" si="28"/>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9"/>
        <v/>
      </c>
      <c r="T535" s="156" t="str">
        <f ca="1">IF(B535="","",IF(ISERROR(MATCH($J535,SorP!$B$1:$B$5661,0)),"",INDIRECT("'SorP'!$A$"&amp;MATCH($J535,SorP!$B$1:$B$5661,0))))</f>
        <v/>
      </c>
      <c r="U535" s="169"/>
      <c r="V535" s="170" t="e">
        <f>IF(C535="",NA(),MATCH($B535&amp;$C535,'Smelter Look-up'!$J:$J,0))</f>
        <v>#N/A</v>
      </c>
      <c r="X535" s="171">
        <f t="shared" ca="1" si="27"/>
        <v>0</v>
      </c>
      <c r="AB535" s="171" t="str">
        <f t="shared" si="28"/>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9"/>
        <v/>
      </c>
      <c r="T536" s="156" t="str">
        <f ca="1">IF(B536="","",IF(ISERROR(MATCH($J536,SorP!$B$1:$B$5661,0)),"",INDIRECT("'SorP'!$A$"&amp;MATCH($J536,SorP!$B$1:$B$5661,0))))</f>
        <v/>
      </c>
      <c r="U536" s="169"/>
      <c r="V536" s="170" t="e">
        <f>IF(C536="",NA(),MATCH($B536&amp;$C536,'Smelter Look-up'!$J:$J,0))</f>
        <v>#N/A</v>
      </c>
      <c r="X536" s="171">
        <f t="shared" ca="1" si="27"/>
        <v>0</v>
      </c>
      <c r="AB536" s="171" t="str">
        <f t="shared" si="28"/>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9"/>
        <v/>
      </c>
      <c r="T537" s="156" t="str">
        <f ca="1">IF(B537="","",IF(ISERROR(MATCH($J537,SorP!$B$1:$B$5661,0)),"",INDIRECT("'SorP'!$A$"&amp;MATCH($J537,SorP!$B$1:$B$5661,0))))</f>
        <v/>
      </c>
      <c r="U537" s="169"/>
      <c r="V537" s="170" t="e">
        <f>IF(C537="",NA(),MATCH($B537&amp;$C537,'Smelter Look-up'!$J:$J,0))</f>
        <v>#N/A</v>
      </c>
      <c r="X537" s="171">
        <f t="shared" ca="1" si="27"/>
        <v>0</v>
      </c>
      <c r="AB537" s="171" t="str">
        <f t="shared" si="28"/>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9"/>
        <v/>
      </c>
      <c r="T538" s="156" t="str">
        <f ca="1">IF(B538="","",IF(ISERROR(MATCH($J538,SorP!$B$1:$B$5661,0)),"",INDIRECT("'SorP'!$A$"&amp;MATCH($J538,SorP!$B$1:$B$5661,0))))</f>
        <v/>
      </c>
      <c r="U538" s="169"/>
      <c r="V538" s="170" t="e">
        <f>IF(C538="",NA(),MATCH($B538&amp;$C538,'Smelter Look-up'!$J:$J,0))</f>
        <v>#N/A</v>
      </c>
      <c r="X538" s="171">
        <f t="shared" ca="1" si="27"/>
        <v>0</v>
      </c>
      <c r="AB538" s="171" t="str">
        <f t="shared" si="28"/>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9"/>
        <v/>
      </c>
      <c r="T539" s="156" t="str">
        <f ca="1">IF(B539="","",IF(ISERROR(MATCH($J539,SorP!$B$1:$B$5661,0)),"",INDIRECT("'SorP'!$A$"&amp;MATCH($J539,SorP!$B$1:$B$5661,0))))</f>
        <v/>
      </c>
      <c r="U539" s="169"/>
      <c r="V539" s="170" t="e">
        <f>IF(C539="",NA(),MATCH($B539&amp;$C539,'Smelter Look-up'!$J:$J,0))</f>
        <v>#N/A</v>
      </c>
      <c r="X539" s="171">
        <f t="shared" ca="1" si="27"/>
        <v>0</v>
      </c>
      <c r="AB539" s="171" t="str">
        <f t="shared" si="28"/>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9"/>
        <v/>
      </c>
      <c r="T540" s="156" t="str">
        <f ca="1">IF(B540="","",IF(ISERROR(MATCH($J540,SorP!$B$1:$B$5661,0)),"",INDIRECT("'SorP'!$A$"&amp;MATCH($J540,SorP!$B$1:$B$5661,0))))</f>
        <v/>
      </c>
      <c r="U540" s="169"/>
      <c r="V540" s="170" t="e">
        <f>IF(C540="",NA(),MATCH($B540&amp;$C540,'Smelter Look-up'!$J:$J,0))</f>
        <v>#N/A</v>
      </c>
      <c r="X540" s="171">
        <f t="shared" ca="1" si="27"/>
        <v>0</v>
      </c>
      <c r="AB540" s="171" t="str">
        <f t="shared" si="28"/>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9"/>
        <v/>
      </c>
      <c r="T541" s="156" t="str">
        <f ca="1">IF(B541="","",IF(ISERROR(MATCH($J541,SorP!$B$1:$B$5661,0)),"",INDIRECT("'SorP'!$A$"&amp;MATCH($J541,SorP!$B$1:$B$5661,0))))</f>
        <v/>
      </c>
      <c r="U541" s="169"/>
      <c r="V541" s="170" t="e">
        <f>IF(C541="",NA(),MATCH($B541&amp;$C541,'Smelter Look-up'!$J:$J,0))</f>
        <v>#N/A</v>
      </c>
      <c r="X541" s="171">
        <f t="shared" ca="1" si="27"/>
        <v>0</v>
      </c>
      <c r="AB541" s="171" t="str">
        <f t="shared" si="28"/>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9"/>
        <v/>
      </c>
      <c r="T542" s="156" t="str">
        <f ca="1">IF(B542="","",IF(ISERROR(MATCH($J542,SorP!$B$1:$B$5661,0)),"",INDIRECT("'SorP'!$A$"&amp;MATCH($J542,SorP!$B$1:$B$5661,0))))</f>
        <v/>
      </c>
      <c r="U542" s="169"/>
      <c r="V542" s="170" t="e">
        <f>IF(C542="",NA(),MATCH($B542&amp;$C542,'Smelter Look-up'!$J:$J,0))</f>
        <v>#N/A</v>
      </c>
      <c r="X542" s="171">
        <f t="shared" ca="1" si="27"/>
        <v>0</v>
      </c>
      <c r="AB542" s="171" t="str">
        <f t="shared" si="28"/>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9"/>
        <v/>
      </c>
      <c r="T543" s="156" t="str">
        <f ca="1">IF(B543="","",IF(ISERROR(MATCH($J543,SorP!$B$1:$B$5661,0)),"",INDIRECT("'SorP'!$A$"&amp;MATCH($J543,SorP!$B$1:$B$5661,0))))</f>
        <v/>
      </c>
      <c r="U543" s="169"/>
      <c r="V543" s="170" t="e">
        <f>IF(C543="",NA(),MATCH($B543&amp;$C543,'Smelter Look-up'!$J:$J,0))</f>
        <v>#N/A</v>
      </c>
      <c r="X543" s="171">
        <f t="shared" ca="1" si="27"/>
        <v>0</v>
      </c>
      <c r="AB543" s="171" t="str">
        <f t="shared" si="28"/>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9"/>
        <v/>
      </c>
      <c r="T544" s="156" t="str">
        <f ca="1">IF(B544="","",IF(ISERROR(MATCH($J544,SorP!$B$1:$B$5661,0)),"",INDIRECT("'SorP'!$A$"&amp;MATCH($J544,SorP!$B$1:$B$5661,0))))</f>
        <v/>
      </c>
      <c r="U544" s="169"/>
      <c r="V544" s="170" t="e">
        <f>IF(C544="",NA(),MATCH($B544&amp;$C544,'Smelter Look-up'!$J:$J,0))</f>
        <v>#N/A</v>
      </c>
      <c r="X544" s="171">
        <f t="shared" ca="1" si="27"/>
        <v>0</v>
      </c>
      <c r="AB544" s="171" t="str">
        <f t="shared" si="28"/>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9"/>
        <v/>
      </c>
      <c r="T545" s="156" t="str">
        <f ca="1">IF(B545="","",IF(ISERROR(MATCH($J545,SorP!$B$1:$B$5661,0)),"",INDIRECT("'SorP'!$A$"&amp;MATCH($J545,SorP!$B$1:$B$5661,0))))</f>
        <v/>
      </c>
      <c r="U545" s="169"/>
      <c r="V545" s="170" t="e">
        <f>IF(C545="",NA(),MATCH($B545&amp;$C545,'Smelter Look-up'!$J:$J,0))</f>
        <v>#N/A</v>
      </c>
      <c r="X545" s="171">
        <f t="shared" ca="1" si="27"/>
        <v>0</v>
      </c>
      <c r="AB545" s="171" t="str">
        <f t="shared" si="28"/>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9"/>
        <v/>
      </c>
      <c r="T546" s="156" t="str">
        <f ca="1">IF(B546="","",IF(ISERROR(MATCH($J546,SorP!$B$1:$B$5661,0)),"",INDIRECT("'SorP'!$A$"&amp;MATCH($J546,SorP!$B$1:$B$5661,0))))</f>
        <v/>
      </c>
      <c r="U546" s="169"/>
      <c r="V546" s="170" t="e">
        <f>IF(C546="",NA(),MATCH($B546&amp;$C546,'Smelter Look-up'!$J:$J,0))</f>
        <v>#N/A</v>
      </c>
      <c r="X546" s="171">
        <f t="shared" ca="1" si="27"/>
        <v>0</v>
      </c>
      <c r="AB546" s="171" t="str">
        <f t="shared" si="28"/>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9"/>
        <v/>
      </c>
      <c r="T547" s="156" t="str">
        <f ca="1">IF(B547="","",IF(ISERROR(MATCH($J547,SorP!$B$1:$B$5661,0)),"",INDIRECT("'SorP'!$A$"&amp;MATCH($J547,SorP!$B$1:$B$5661,0))))</f>
        <v/>
      </c>
      <c r="U547" s="169"/>
      <c r="V547" s="170" t="e">
        <f>IF(C547="",NA(),MATCH($B547&amp;$C547,'Smelter Look-up'!$J:$J,0))</f>
        <v>#N/A</v>
      </c>
      <c r="X547" s="171">
        <f t="shared" ca="1" si="27"/>
        <v>0</v>
      </c>
      <c r="AB547" s="171" t="str">
        <f t="shared" si="28"/>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9"/>
        <v/>
      </c>
      <c r="T548" s="156" t="str">
        <f ca="1">IF(B548="","",IF(ISERROR(MATCH($J548,SorP!$B$1:$B$5661,0)),"",INDIRECT("'SorP'!$A$"&amp;MATCH($J548,SorP!$B$1:$B$5661,0))))</f>
        <v/>
      </c>
      <c r="U548" s="169"/>
      <c r="V548" s="170" t="e">
        <f>IF(C548="",NA(),MATCH($B548&amp;$C548,'Smelter Look-up'!$J:$J,0))</f>
        <v>#N/A</v>
      </c>
      <c r="X548" s="171">
        <f t="shared" ca="1" si="27"/>
        <v>0</v>
      </c>
      <c r="AB548" s="171" t="str">
        <f t="shared" si="28"/>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9"/>
        <v/>
      </c>
      <c r="T549" s="156" t="str">
        <f ca="1">IF(B549="","",IF(ISERROR(MATCH($J549,SorP!$B$1:$B$5661,0)),"",INDIRECT("'SorP'!$A$"&amp;MATCH($J549,SorP!$B$1:$B$5661,0))))</f>
        <v/>
      </c>
      <c r="U549" s="169"/>
      <c r="V549" s="170" t="e">
        <f>IF(C549="",NA(),MATCH($B549&amp;$C549,'Smelter Look-up'!$J:$J,0))</f>
        <v>#N/A</v>
      </c>
      <c r="X549" s="171">
        <f t="shared" ca="1" si="27"/>
        <v>0</v>
      </c>
      <c r="AB549" s="171" t="str">
        <f t="shared" si="28"/>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9"/>
        <v/>
      </c>
      <c r="T550" s="156" t="str">
        <f ca="1">IF(B550="","",IF(ISERROR(MATCH($J550,SorP!$B$1:$B$5661,0)),"",INDIRECT("'SorP'!$A$"&amp;MATCH($J550,SorP!$B$1:$B$5661,0))))</f>
        <v/>
      </c>
      <c r="U550" s="169"/>
      <c r="V550" s="170" t="e">
        <f>IF(C550="",NA(),MATCH($B550&amp;$C550,'Smelter Look-up'!$J:$J,0))</f>
        <v>#N/A</v>
      </c>
      <c r="X550" s="171">
        <f t="shared" ca="1" si="27"/>
        <v>0</v>
      </c>
      <c r="AB550" s="171" t="str">
        <f t="shared" si="28"/>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9"/>
        <v/>
      </c>
      <c r="T551" s="156" t="str">
        <f ca="1">IF(B551="","",IF(ISERROR(MATCH($J551,SorP!$B$1:$B$5661,0)),"",INDIRECT("'SorP'!$A$"&amp;MATCH($J551,SorP!$B$1:$B$5661,0))))</f>
        <v/>
      </c>
      <c r="U551" s="169"/>
      <c r="V551" s="170" t="e">
        <f>IF(C551="",NA(),MATCH($B551&amp;$C551,'Smelter Look-up'!$J:$J,0))</f>
        <v>#N/A</v>
      </c>
      <c r="X551" s="171">
        <f t="shared" ca="1" si="27"/>
        <v>0</v>
      </c>
      <c r="AB551" s="171" t="str">
        <f t="shared" si="28"/>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9"/>
        <v/>
      </c>
      <c r="T552" s="156" t="str">
        <f ca="1">IF(B552="","",IF(ISERROR(MATCH($J552,SorP!$B$1:$B$5661,0)),"",INDIRECT("'SorP'!$A$"&amp;MATCH($J552,SorP!$B$1:$B$5661,0))))</f>
        <v/>
      </c>
      <c r="U552" s="169"/>
      <c r="V552" s="170" t="e">
        <f>IF(C552="",NA(),MATCH($B552&amp;$C552,'Smelter Look-up'!$J:$J,0))</f>
        <v>#N/A</v>
      </c>
      <c r="X552" s="171">
        <f t="shared" ca="1" si="27"/>
        <v>0</v>
      </c>
      <c r="AB552" s="171" t="str">
        <f t="shared" si="28"/>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9"/>
        <v/>
      </c>
      <c r="T553" s="156" t="str">
        <f ca="1">IF(B553="","",IF(ISERROR(MATCH($J553,SorP!$B$1:$B$5661,0)),"",INDIRECT("'SorP'!$A$"&amp;MATCH($J553,SorP!$B$1:$B$5661,0))))</f>
        <v/>
      </c>
      <c r="U553" s="169"/>
      <c r="V553" s="170" t="e">
        <f>IF(C553="",NA(),MATCH($B553&amp;$C553,'Smelter Look-up'!$J:$J,0))</f>
        <v>#N/A</v>
      </c>
      <c r="X553" s="171">
        <f t="shared" ca="1" si="27"/>
        <v>0</v>
      </c>
      <c r="AB553" s="171" t="str">
        <f t="shared" si="28"/>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9"/>
        <v/>
      </c>
      <c r="T554" s="156" t="str">
        <f ca="1">IF(B554="","",IF(ISERROR(MATCH($J554,SorP!$B$1:$B$5661,0)),"",INDIRECT("'SorP'!$A$"&amp;MATCH($J554,SorP!$B$1:$B$5661,0))))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9"/>
        <v/>
      </c>
      <c r="T555" s="156" t="str">
        <f ca="1">IF(B555="","",IF(ISERROR(MATCH($J555,SorP!$B$1:$B$5661,0)),"",INDIRECT("'SorP'!$A$"&amp;MATCH($J555,SorP!$B$1:$B$5661,0))))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9"/>
        <v/>
      </c>
      <c r="T556" s="156" t="str">
        <f ca="1">IF(B556="","",IF(ISERROR(MATCH($J556,SorP!$B$1:$B$5661,0)),"",INDIRECT("'SorP'!$A$"&amp;MATCH($J556,SorP!$B$1:$B$5661,0))))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9"/>
        <v/>
      </c>
      <c r="T557" s="156" t="str">
        <f ca="1">IF(B557="","",IF(ISERROR(MATCH($J557,SorP!$B$1:$B$5661,0)),"",INDIRECT("'SorP'!$A$"&amp;MATCH($J557,SorP!$B$1:$B$5661,0))))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9"/>
        <v/>
      </c>
      <c r="T558" s="156" t="str">
        <f ca="1">IF(B558="","",IF(ISERROR(MATCH($J558,SorP!$B$1:$B$5661,0)),"",INDIRECT("'SorP'!$A$"&amp;MATCH($J558,SorP!$B$1:$B$5661,0))))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9"/>
        <v/>
      </c>
      <c r="T559" s="156" t="str">
        <f ca="1">IF(B559="","",IF(ISERROR(MATCH($J559,SorP!$B$1:$B$5661,0)),"",INDIRECT("'SorP'!$A$"&amp;MATCH($J559,SorP!$B$1:$B$5661,0))))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9"/>
        <v/>
      </c>
      <c r="T560" s="156" t="str">
        <f ca="1">IF(B560="","",IF(ISERROR(MATCH($J560,SorP!$B$1:$B$5661,0)),"",INDIRECT("'SorP'!$A$"&amp;MATCH($J560,SorP!$B$1:$B$5661,0))))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9"/>
        <v/>
      </c>
      <c r="T561" s="156" t="str">
        <f ca="1">IF(B561="","",IF(ISERROR(MATCH($J561,SorP!$B$1:$B$5661,0)),"",INDIRECT("'SorP'!$A$"&amp;MATCH($J561,SorP!$B$1:$B$5661,0))))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9"/>
        <v/>
      </c>
      <c r="T562" s="156" t="str">
        <f ca="1">IF(B562="","",IF(ISERROR(MATCH($J562,SorP!$B$1:$B$5661,0)),"",INDIRECT("'SorP'!$A$"&amp;MATCH($J562,SorP!$B$1:$B$5661,0))))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9"/>
        <v/>
      </c>
      <c r="T563" s="156" t="str">
        <f ca="1">IF(B563="","",IF(ISERROR(MATCH($J563,SorP!$B$1:$B$5661,0)),"",INDIRECT("'SorP'!$A$"&amp;MATCH($J563,SorP!$B$1:$B$5661,0))))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9"/>
        <v/>
      </c>
      <c r="T564" s="156" t="str">
        <f ca="1">IF(B564="","",IF(ISERROR(MATCH($J564,SorP!$B$1:$B$5661,0)),"",INDIRECT("'SorP'!$A$"&amp;MATCH($J564,SorP!$B$1:$B$5661,0))))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9"/>
        <v/>
      </c>
      <c r="T565" s="156" t="str">
        <f ca="1">IF(B565="","",IF(ISERROR(MATCH($J565,SorP!$B$1:$B$5661,0)),"",INDIRECT("'SorP'!$A$"&amp;MATCH($J565,SorP!$B$1:$B$5661,0))))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9"/>
        <v/>
      </c>
      <c r="T566" s="156" t="str">
        <f ca="1">IF(B566="","",IF(ISERROR(MATCH($J566,SorP!$B$1:$B$5661,0)),"",INDIRECT("'SorP'!$A$"&amp;MATCH($J566,SorP!$B$1:$B$5661,0))))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9"/>
        <v/>
      </c>
      <c r="T567" s="156" t="str">
        <f ca="1">IF(B567="","",IF(ISERROR(MATCH($J567,SorP!$B$1:$B$5661,0)),"",INDIRECT("'SorP'!$A$"&amp;MATCH($J567,SorP!$B$1:$B$5661,0))))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9"/>
        <v/>
      </c>
      <c r="T568" s="156" t="str">
        <f ca="1">IF(B568="","",IF(ISERROR(MATCH($J568,SorP!$B$1:$B$5661,0)),"",INDIRECT("'SorP'!$A$"&amp;MATCH($J568,SorP!$B$1:$B$5661,0))))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9"/>
        <v/>
      </c>
      <c r="T569" s="156" t="str">
        <f ca="1">IF(B569="","",IF(ISERROR(MATCH($J569,SorP!$B$1:$B$5661,0)),"",INDIRECT("'SorP'!$A$"&amp;MATCH($J569,SorP!$B$1:$B$5661,0))))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9"/>
        <v/>
      </c>
      <c r="T570" s="156" t="str">
        <f ca="1">IF(B570="","",IF(ISERROR(MATCH($J570,SorP!$B$1:$B$5661,0)),"",INDIRECT("'SorP'!$A$"&amp;MATCH($J570,SorP!$B$1:$B$5661,0))))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9"/>
        <v/>
      </c>
      <c r="T571" s="156" t="str">
        <f ca="1">IF(B571="","",IF(ISERROR(MATCH($J571,SorP!$B$1:$B$5661,0)),"",INDIRECT("'SorP'!$A$"&amp;MATCH($J571,SorP!$B$1:$B$5661,0))))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9"/>
        <v/>
      </c>
      <c r="T572" s="156" t="str">
        <f ca="1">IF(B572="","",IF(ISERROR(MATCH($J572,SorP!$B$1:$B$5661,0)),"",INDIRECT("'SorP'!$A$"&amp;MATCH($J572,SorP!$B$1:$B$5661,0))))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IF(B573="","",IF(ISERROR(MATCH($J573,SorP!$B$1:$B$5661,0)),"",INDIRECT("'SorP'!$A$"&amp;MATCH($J573,SorP!$B$1:$B$5661,0))))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ref="X575:X638" ca="1" si="30">IF(AND(C575="Smelter not listed",OR(LEN(D575)=0,LEN(E575)=0)),1,0)</f>
        <v>0</v>
      </c>
      <c r="AB575" s="171" t="str">
        <f t="shared" ref="AB575:AB638" si="31">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32">IF(B576="","",IF(ISERROR(MATCH($E576,CL,0)),"Unknown",INDIRECT("'C'!$A$"&amp;MATCH($E576,CL,0)+1)))</f>
        <v/>
      </c>
      <c r="T576" s="156" t="str">
        <f ca="1">IF(B576="","",IF(ISERROR(MATCH($J576,SorP!$B$1:$B$5661,0)),"",INDIRECT("'SorP'!$A$"&amp;MATCH($J576,SorP!$B$1:$B$5661,0))))</f>
        <v/>
      </c>
      <c r="U576" s="169"/>
      <c r="V576" s="170" t="e">
        <f>IF(C576="",NA(),MATCH($B576&amp;$C576,'Smelter Look-up'!$J:$J,0))</f>
        <v>#N/A</v>
      </c>
      <c r="X576" s="171">
        <f t="shared" ca="1" si="30"/>
        <v>0</v>
      </c>
      <c r="AB576" s="171" t="str">
        <f t="shared" si="31"/>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32"/>
        <v/>
      </c>
      <c r="T577" s="156" t="str">
        <f ca="1">IF(B577="","",IF(ISERROR(MATCH($J577,SorP!$B$1:$B$5661,0)),"",INDIRECT("'SorP'!$A$"&amp;MATCH($J577,SorP!$B$1:$B$5661,0))))</f>
        <v/>
      </c>
      <c r="U577" s="169"/>
      <c r="V577" s="170" t="e">
        <f>IF(C577="",NA(),MATCH($B577&amp;$C577,'Smelter Look-up'!$J:$J,0))</f>
        <v>#N/A</v>
      </c>
      <c r="X577" s="171">
        <f t="shared" ca="1" si="30"/>
        <v>0</v>
      </c>
      <c r="AB577" s="171" t="str">
        <f t="shared" si="31"/>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32"/>
        <v/>
      </c>
      <c r="T578" s="156" t="str">
        <f ca="1">IF(B578="","",IF(ISERROR(MATCH($J578,SorP!$B$1:$B$5661,0)),"",INDIRECT("'SorP'!$A$"&amp;MATCH($J578,SorP!$B$1:$B$5661,0))))</f>
        <v/>
      </c>
      <c r="U578" s="169"/>
      <c r="V578" s="170" t="e">
        <f>IF(C578="",NA(),MATCH($B578&amp;$C578,'Smelter Look-up'!$J:$J,0))</f>
        <v>#N/A</v>
      </c>
      <c r="X578" s="171">
        <f t="shared" ca="1" si="30"/>
        <v>0</v>
      </c>
      <c r="AB578" s="171" t="str">
        <f t="shared" si="31"/>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32"/>
        <v/>
      </c>
      <c r="T579" s="156" t="str">
        <f ca="1">IF(B579="","",IF(ISERROR(MATCH($J579,SorP!$B$1:$B$5661,0)),"",INDIRECT("'SorP'!$A$"&amp;MATCH($J579,SorP!$B$1:$B$5661,0))))</f>
        <v/>
      </c>
      <c r="U579" s="169"/>
      <c r="V579" s="170" t="e">
        <f>IF(C579="",NA(),MATCH($B579&amp;$C579,'Smelter Look-up'!$J:$J,0))</f>
        <v>#N/A</v>
      </c>
      <c r="X579" s="171">
        <f t="shared" ca="1" si="30"/>
        <v>0</v>
      </c>
      <c r="AB579" s="171" t="str">
        <f t="shared" si="31"/>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32"/>
        <v/>
      </c>
      <c r="T580" s="156" t="str">
        <f ca="1">IF(B580="","",IF(ISERROR(MATCH($J580,SorP!$B$1:$B$5661,0)),"",INDIRECT("'SorP'!$A$"&amp;MATCH($J580,SorP!$B$1:$B$5661,0))))</f>
        <v/>
      </c>
      <c r="U580" s="169"/>
      <c r="V580" s="170" t="e">
        <f>IF(C580="",NA(),MATCH($B580&amp;$C580,'Smelter Look-up'!$J:$J,0))</f>
        <v>#N/A</v>
      </c>
      <c r="X580" s="171">
        <f t="shared" ca="1" si="30"/>
        <v>0</v>
      </c>
      <c r="AB580" s="171" t="str">
        <f t="shared" si="31"/>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32"/>
        <v/>
      </c>
      <c r="T581" s="156" t="str">
        <f ca="1">IF(B581="","",IF(ISERROR(MATCH($J581,SorP!$B$1:$B$5661,0)),"",INDIRECT("'SorP'!$A$"&amp;MATCH($J581,SorP!$B$1:$B$5661,0))))</f>
        <v/>
      </c>
      <c r="U581" s="169"/>
      <c r="V581" s="170" t="e">
        <f>IF(C581="",NA(),MATCH($B581&amp;$C581,'Smelter Look-up'!$J:$J,0))</f>
        <v>#N/A</v>
      </c>
      <c r="X581" s="171">
        <f t="shared" ca="1" si="30"/>
        <v>0</v>
      </c>
      <c r="AB581" s="171" t="str">
        <f t="shared" si="31"/>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32"/>
        <v/>
      </c>
      <c r="T582" s="156" t="str">
        <f ca="1">IF(B582="","",IF(ISERROR(MATCH($J582,SorP!$B$1:$B$5661,0)),"",INDIRECT("'SorP'!$A$"&amp;MATCH($J582,SorP!$B$1:$B$5661,0))))</f>
        <v/>
      </c>
      <c r="U582" s="169"/>
      <c r="V582" s="170" t="e">
        <f>IF(C582="",NA(),MATCH($B582&amp;$C582,'Smelter Look-up'!$J:$J,0))</f>
        <v>#N/A</v>
      </c>
      <c r="X582" s="171">
        <f t="shared" ca="1" si="30"/>
        <v>0</v>
      </c>
      <c r="AB582" s="171" t="str">
        <f t="shared" si="31"/>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32"/>
        <v/>
      </c>
      <c r="T583" s="156" t="str">
        <f ca="1">IF(B583="","",IF(ISERROR(MATCH($J583,SorP!$B$1:$B$5661,0)),"",INDIRECT("'SorP'!$A$"&amp;MATCH($J583,SorP!$B$1:$B$5661,0))))</f>
        <v/>
      </c>
      <c r="U583" s="169"/>
      <c r="V583" s="170" t="e">
        <f>IF(C583="",NA(),MATCH($B583&amp;$C583,'Smelter Look-up'!$J:$J,0))</f>
        <v>#N/A</v>
      </c>
      <c r="X583" s="171">
        <f t="shared" ca="1" si="30"/>
        <v>0</v>
      </c>
      <c r="AB583" s="171" t="str">
        <f t="shared" si="31"/>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32"/>
        <v/>
      </c>
      <c r="T584" s="156" t="str">
        <f ca="1">IF(B584="","",IF(ISERROR(MATCH($J584,SorP!$B$1:$B$5661,0)),"",INDIRECT("'SorP'!$A$"&amp;MATCH($J584,SorP!$B$1:$B$5661,0))))</f>
        <v/>
      </c>
      <c r="U584" s="169"/>
      <c r="V584" s="170" t="e">
        <f>IF(C584="",NA(),MATCH($B584&amp;$C584,'Smelter Look-up'!$J:$J,0))</f>
        <v>#N/A</v>
      </c>
      <c r="X584" s="171">
        <f t="shared" ca="1" si="30"/>
        <v>0</v>
      </c>
      <c r="AB584" s="171" t="str">
        <f t="shared" si="31"/>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32"/>
        <v/>
      </c>
      <c r="T585" s="156" t="str">
        <f ca="1">IF(B585="","",IF(ISERROR(MATCH($J585,SorP!$B$1:$B$5661,0)),"",INDIRECT("'SorP'!$A$"&amp;MATCH($J585,SorP!$B$1:$B$5661,0))))</f>
        <v/>
      </c>
      <c r="U585" s="169"/>
      <c r="V585" s="170" t="e">
        <f>IF(C585="",NA(),MATCH($B585&amp;$C585,'Smelter Look-up'!$J:$J,0))</f>
        <v>#N/A</v>
      </c>
      <c r="X585" s="171">
        <f t="shared" ca="1" si="30"/>
        <v>0</v>
      </c>
      <c r="AB585" s="171" t="str">
        <f t="shared" si="31"/>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32"/>
        <v/>
      </c>
      <c r="T586" s="156" t="str">
        <f ca="1">IF(B586="","",IF(ISERROR(MATCH($J586,SorP!$B$1:$B$5661,0)),"",INDIRECT("'SorP'!$A$"&amp;MATCH($J586,SorP!$B$1:$B$5661,0))))</f>
        <v/>
      </c>
      <c r="U586" s="169"/>
      <c r="V586" s="170" t="e">
        <f>IF(C586="",NA(),MATCH($B586&amp;$C586,'Smelter Look-up'!$J:$J,0))</f>
        <v>#N/A</v>
      </c>
      <c r="X586" s="171">
        <f t="shared" ca="1" si="30"/>
        <v>0</v>
      </c>
      <c r="AB586" s="171" t="str">
        <f t="shared" si="31"/>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32"/>
        <v/>
      </c>
      <c r="T587" s="156" t="str">
        <f ca="1">IF(B587="","",IF(ISERROR(MATCH($J587,SorP!$B$1:$B$5661,0)),"",INDIRECT("'SorP'!$A$"&amp;MATCH($J587,SorP!$B$1:$B$5661,0))))</f>
        <v/>
      </c>
      <c r="U587" s="169"/>
      <c r="V587" s="170" t="e">
        <f>IF(C587="",NA(),MATCH($B587&amp;$C587,'Smelter Look-up'!$J:$J,0))</f>
        <v>#N/A</v>
      </c>
      <c r="X587" s="171">
        <f t="shared" ca="1" si="30"/>
        <v>0</v>
      </c>
      <c r="AB587" s="171" t="str">
        <f t="shared" si="31"/>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32"/>
        <v/>
      </c>
      <c r="T588" s="156" t="str">
        <f ca="1">IF(B588="","",IF(ISERROR(MATCH($J588,SorP!$B$1:$B$5661,0)),"",INDIRECT("'SorP'!$A$"&amp;MATCH($J588,SorP!$B$1:$B$5661,0))))</f>
        <v/>
      </c>
      <c r="U588" s="169"/>
      <c r="V588" s="170" t="e">
        <f>IF(C588="",NA(),MATCH($B588&amp;$C588,'Smelter Look-up'!$J:$J,0))</f>
        <v>#N/A</v>
      </c>
      <c r="X588" s="171">
        <f t="shared" ca="1" si="30"/>
        <v>0</v>
      </c>
      <c r="AB588" s="171" t="str">
        <f t="shared" si="31"/>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32"/>
        <v/>
      </c>
      <c r="T589" s="156" t="str">
        <f ca="1">IF(B589="","",IF(ISERROR(MATCH($J589,SorP!$B$1:$B$5661,0)),"",INDIRECT("'SorP'!$A$"&amp;MATCH($J589,SorP!$B$1:$B$5661,0))))</f>
        <v/>
      </c>
      <c r="U589" s="169"/>
      <c r="V589" s="170" t="e">
        <f>IF(C589="",NA(),MATCH($B589&amp;$C589,'Smelter Look-up'!$J:$J,0))</f>
        <v>#N/A</v>
      </c>
      <c r="X589" s="171">
        <f t="shared" ca="1" si="30"/>
        <v>0</v>
      </c>
      <c r="AB589" s="171" t="str">
        <f t="shared" si="31"/>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32"/>
        <v/>
      </c>
      <c r="T590" s="156" t="str">
        <f ca="1">IF(B590="","",IF(ISERROR(MATCH($J590,SorP!$B$1:$B$5661,0)),"",INDIRECT("'SorP'!$A$"&amp;MATCH($J590,SorP!$B$1:$B$5661,0))))</f>
        <v/>
      </c>
      <c r="U590" s="169"/>
      <c r="V590" s="170" t="e">
        <f>IF(C590="",NA(),MATCH($B590&amp;$C590,'Smelter Look-up'!$J:$J,0))</f>
        <v>#N/A</v>
      </c>
      <c r="X590" s="171">
        <f t="shared" ca="1" si="30"/>
        <v>0</v>
      </c>
      <c r="AB590" s="171" t="str">
        <f t="shared" si="31"/>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32"/>
        <v/>
      </c>
      <c r="T591" s="156" t="str">
        <f ca="1">IF(B591="","",IF(ISERROR(MATCH($J591,SorP!$B$1:$B$5661,0)),"",INDIRECT("'SorP'!$A$"&amp;MATCH($J591,SorP!$B$1:$B$5661,0))))</f>
        <v/>
      </c>
      <c r="U591" s="169"/>
      <c r="V591" s="170" t="e">
        <f>IF(C591="",NA(),MATCH($B591&amp;$C591,'Smelter Look-up'!$J:$J,0))</f>
        <v>#N/A</v>
      </c>
      <c r="X591" s="171">
        <f t="shared" ca="1" si="30"/>
        <v>0</v>
      </c>
      <c r="AB591" s="171" t="str">
        <f t="shared" si="31"/>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32"/>
        <v/>
      </c>
      <c r="T592" s="156" t="str">
        <f ca="1">IF(B592="","",IF(ISERROR(MATCH($J592,SorP!$B$1:$B$5661,0)),"",INDIRECT("'SorP'!$A$"&amp;MATCH($J592,SorP!$B$1:$B$5661,0))))</f>
        <v/>
      </c>
      <c r="U592" s="169"/>
      <c r="V592" s="170" t="e">
        <f>IF(C592="",NA(),MATCH($B592&amp;$C592,'Smelter Look-up'!$J:$J,0))</f>
        <v>#N/A</v>
      </c>
      <c r="X592" s="171">
        <f t="shared" ca="1" si="30"/>
        <v>0</v>
      </c>
      <c r="AB592" s="171" t="str">
        <f t="shared" si="31"/>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32"/>
        <v/>
      </c>
      <c r="T593" s="156" t="str">
        <f ca="1">IF(B593="","",IF(ISERROR(MATCH($J593,SorP!$B$1:$B$5661,0)),"",INDIRECT("'SorP'!$A$"&amp;MATCH($J593,SorP!$B$1:$B$5661,0))))</f>
        <v/>
      </c>
      <c r="U593" s="169"/>
      <c r="V593" s="170" t="e">
        <f>IF(C593="",NA(),MATCH($B593&amp;$C593,'Smelter Look-up'!$J:$J,0))</f>
        <v>#N/A</v>
      </c>
      <c r="X593" s="171">
        <f t="shared" ca="1" si="30"/>
        <v>0</v>
      </c>
      <c r="AB593" s="171" t="str">
        <f t="shared" si="31"/>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32"/>
        <v/>
      </c>
      <c r="T594" s="156" t="str">
        <f ca="1">IF(B594="","",IF(ISERROR(MATCH($J594,SorP!$B$1:$B$5661,0)),"",INDIRECT("'SorP'!$A$"&amp;MATCH($J594,SorP!$B$1:$B$5661,0))))</f>
        <v/>
      </c>
      <c r="U594" s="169"/>
      <c r="V594" s="170" t="e">
        <f>IF(C594="",NA(),MATCH($B594&amp;$C594,'Smelter Look-up'!$J:$J,0))</f>
        <v>#N/A</v>
      </c>
      <c r="X594" s="171">
        <f t="shared" ca="1" si="30"/>
        <v>0</v>
      </c>
      <c r="AB594" s="171" t="str">
        <f t="shared" si="31"/>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32"/>
        <v/>
      </c>
      <c r="T595" s="156" t="str">
        <f ca="1">IF(B595="","",IF(ISERROR(MATCH($J595,SorP!$B$1:$B$5661,0)),"",INDIRECT("'SorP'!$A$"&amp;MATCH($J595,SorP!$B$1:$B$5661,0))))</f>
        <v/>
      </c>
      <c r="U595" s="169"/>
      <c r="V595" s="170" t="e">
        <f>IF(C595="",NA(),MATCH($B595&amp;$C595,'Smelter Look-up'!$J:$J,0))</f>
        <v>#N/A</v>
      </c>
      <c r="X595" s="171">
        <f t="shared" ca="1" si="30"/>
        <v>0</v>
      </c>
      <c r="AB595" s="171" t="str">
        <f t="shared" si="31"/>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32"/>
        <v/>
      </c>
      <c r="T596" s="156" t="str">
        <f ca="1">IF(B596="","",IF(ISERROR(MATCH($J596,SorP!$B$1:$B$5661,0)),"",INDIRECT("'SorP'!$A$"&amp;MATCH($J596,SorP!$B$1:$B$5661,0))))</f>
        <v/>
      </c>
      <c r="U596" s="169"/>
      <c r="V596" s="170" t="e">
        <f>IF(C596="",NA(),MATCH($B596&amp;$C596,'Smelter Look-up'!$J:$J,0))</f>
        <v>#N/A</v>
      </c>
      <c r="X596" s="171">
        <f t="shared" ca="1" si="30"/>
        <v>0</v>
      </c>
      <c r="AB596" s="171" t="str">
        <f t="shared" si="31"/>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32"/>
        <v/>
      </c>
      <c r="T597" s="156" t="str">
        <f ca="1">IF(B597="","",IF(ISERROR(MATCH($J597,SorP!$B$1:$B$5661,0)),"",INDIRECT("'SorP'!$A$"&amp;MATCH($J597,SorP!$B$1:$B$5661,0))))</f>
        <v/>
      </c>
      <c r="U597" s="169"/>
      <c r="V597" s="170" t="e">
        <f>IF(C597="",NA(),MATCH($B597&amp;$C597,'Smelter Look-up'!$J:$J,0))</f>
        <v>#N/A</v>
      </c>
      <c r="X597" s="171">
        <f t="shared" ca="1" si="30"/>
        <v>0</v>
      </c>
      <c r="AB597" s="171" t="str">
        <f t="shared" si="31"/>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32"/>
        <v/>
      </c>
      <c r="T598" s="156" t="str">
        <f ca="1">IF(B598="","",IF(ISERROR(MATCH($J598,SorP!$B$1:$B$5661,0)),"",INDIRECT("'SorP'!$A$"&amp;MATCH($J598,SorP!$B$1:$B$5661,0))))</f>
        <v/>
      </c>
      <c r="U598" s="169"/>
      <c r="V598" s="170" t="e">
        <f>IF(C598="",NA(),MATCH($B598&amp;$C598,'Smelter Look-up'!$J:$J,0))</f>
        <v>#N/A</v>
      </c>
      <c r="X598" s="171">
        <f t="shared" ca="1" si="30"/>
        <v>0</v>
      </c>
      <c r="AB598" s="171" t="str">
        <f t="shared" si="31"/>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32"/>
        <v/>
      </c>
      <c r="T599" s="156" t="str">
        <f ca="1">IF(B599="","",IF(ISERROR(MATCH($J599,SorP!$B$1:$B$5661,0)),"",INDIRECT("'SorP'!$A$"&amp;MATCH($J599,SorP!$B$1:$B$5661,0))))</f>
        <v/>
      </c>
      <c r="U599" s="169"/>
      <c r="V599" s="170" t="e">
        <f>IF(C599="",NA(),MATCH($B599&amp;$C599,'Smelter Look-up'!$J:$J,0))</f>
        <v>#N/A</v>
      </c>
      <c r="X599" s="171">
        <f t="shared" ca="1" si="30"/>
        <v>0</v>
      </c>
      <c r="AB599" s="171" t="str">
        <f t="shared" si="31"/>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32"/>
        <v/>
      </c>
      <c r="T600" s="156" t="str">
        <f ca="1">IF(B600="","",IF(ISERROR(MATCH($J600,SorP!$B$1:$B$5661,0)),"",INDIRECT("'SorP'!$A$"&amp;MATCH($J600,SorP!$B$1:$B$5661,0))))</f>
        <v/>
      </c>
      <c r="U600" s="169"/>
      <c r="V600" s="170" t="e">
        <f>IF(C600="",NA(),MATCH($B600&amp;$C600,'Smelter Look-up'!$J:$J,0))</f>
        <v>#N/A</v>
      </c>
      <c r="X600" s="171">
        <f t="shared" ca="1" si="30"/>
        <v>0</v>
      </c>
      <c r="AB600" s="171" t="str">
        <f t="shared" si="31"/>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32"/>
        <v/>
      </c>
      <c r="T601" s="156" t="str">
        <f ca="1">IF(B601="","",IF(ISERROR(MATCH($J601,SorP!$B$1:$B$5661,0)),"",INDIRECT("'SorP'!$A$"&amp;MATCH($J601,SorP!$B$1:$B$5661,0))))</f>
        <v/>
      </c>
      <c r="U601" s="169"/>
      <c r="V601" s="170" t="e">
        <f>IF(C601="",NA(),MATCH($B601&amp;$C601,'Smelter Look-up'!$J:$J,0))</f>
        <v>#N/A</v>
      </c>
      <c r="X601" s="171">
        <f t="shared" ca="1" si="30"/>
        <v>0</v>
      </c>
      <c r="AB601" s="171" t="str">
        <f t="shared" si="31"/>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32"/>
        <v/>
      </c>
      <c r="T602" s="156" t="str">
        <f ca="1">IF(B602="","",IF(ISERROR(MATCH($J602,SorP!$B$1:$B$5661,0)),"",INDIRECT("'SorP'!$A$"&amp;MATCH($J602,SorP!$B$1:$B$5661,0))))</f>
        <v/>
      </c>
      <c r="U602" s="169"/>
      <c r="V602" s="170" t="e">
        <f>IF(C602="",NA(),MATCH($B602&amp;$C602,'Smelter Look-up'!$J:$J,0))</f>
        <v>#N/A</v>
      </c>
      <c r="X602" s="171">
        <f t="shared" ca="1" si="30"/>
        <v>0</v>
      </c>
      <c r="AB602" s="171" t="str">
        <f t="shared" si="31"/>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32"/>
        <v/>
      </c>
      <c r="T603" s="156" t="str">
        <f ca="1">IF(B603="","",IF(ISERROR(MATCH($J603,SorP!$B$1:$B$5661,0)),"",INDIRECT("'SorP'!$A$"&amp;MATCH($J603,SorP!$B$1:$B$5661,0))))</f>
        <v/>
      </c>
      <c r="U603" s="169"/>
      <c r="V603" s="170" t="e">
        <f>IF(C603="",NA(),MATCH($B603&amp;$C603,'Smelter Look-up'!$J:$J,0))</f>
        <v>#N/A</v>
      </c>
      <c r="X603" s="171">
        <f t="shared" ca="1" si="30"/>
        <v>0</v>
      </c>
      <c r="AB603" s="171" t="str">
        <f t="shared" si="31"/>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32"/>
        <v/>
      </c>
      <c r="T604" s="156" t="str">
        <f ca="1">IF(B604="","",IF(ISERROR(MATCH($J604,SorP!$B$1:$B$5661,0)),"",INDIRECT("'SorP'!$A$"&amp;MATCH($J604,SorP!$B$1:$B$5661,0))))</f>
        <v/>
      </c>
      <c r="U604" s="169"/>
      <c r="V604" s="170" t="e">
        <f>IF(C604="",NA(),MATCH($B604&amp;$C604,'Smelter Look-up'!$J:$J,0))</f>
        <v>#N/A</v>
      </c>
      <c r="X604" s="171">
        <f t="shared" ca="1" si="30"/>
        <v>0</v>
      </c>
      <c r="AB604" s="171" t="str">
        <f t="shared" si="31"/>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32"/>
        <v/>
      </c>
      <c r="T605" s="156" t="str">
        <f ca="1">IF(B605="","",IF(ISERROR(MATCH($J605,SorP!$B$1:$B$5661,0)),"",INDIRECT("'SorP'!$A$"&amp;MATCH($J605,SorP!$B$1:$B$5661,0))))</f>
        <v/>
      </c>
      <c r="U605" s="169"/>
      <c r="V605" s="170" t="e">
        <f>IF(C605="",NA(),MATCH($B605&amp;$C605,'Smelter Look-up'!$J:$J,0))</f>
        <v>#N/A</v>
      </c>
      <c r="X605" s="171">
        <f t="shared" ca="1" si="30"/>
        <v>0</v>
      </c>
      <c r="AB605" s="171" t="str">
        <f t="shared" si="31"/>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32"/>
        <v/>
      </c>
      <c r="T606" s="156" t="str">
        <f ca="1">IF(B606="","",IF(ISERROR(MATCH($J606,SorP!$B$1:$B$5661,0)),"",INDIRECT("'SorP'!$A$"&amp;MATCH($J606,SorP!$B$1:$B$5661,0))))</f>
        <v/>
      </c>
      <c r="U606" s="169"/>
      <c r="V606" s="170" t="e">
        <f>IF(C606="",NA(),MATCH($B606&amp;$C606,'Smelter Look-up'!$J:$J,0))</f>
        <v>#N/A</v>
      </c>
      <c r="X606" s="171">
        <f t="shared" ca="1" si="30"/>
        <v>0</v>
      </c>
      <c r="AB606" s="171" t="str">
        <f t="shared" si="31"/>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32"/>
        <v/>
      </c>
      <c r="T607" s="156" t="str">
        <f ca="1">IF(B607="","",IF(ISERROR(MATCH($J607,SorP!$B$1:$B$5661,0)),"",INDIRECT("'SorP'!$A$"&amp;MATCH($J607,SorP!$B$1:$B$5661,0))))</f>
        <v/>
      </c>
      <c r="U607" s="169"/>
      <c r="V607" s="170" t="e">
        <f>IF(C607="",NA(),MATCH($B607&amp;$C607,'Smelter Look-up'!$J:$J,0))</f>
        <v>#N/A</v>
      </c>
      <c r="X607" s="171">
        <f t="shared" ca="1" si="30"/>
        <v>0</v>
      </c>
      <c r="AB607" s="171" t="str">
        <f t="shared" si="31"/>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32"/>
        <v/>
      </c>
      <c r="T608" s="156" t="str">
        <f ca="1">IF(B608="","",IF(ISERROR(MATCH($J608,SorP!$B$1:$B$5661,0)),"",INDIRECT("'SorP'!$A$"&amp;MATCH($J608,SorP!$B$1:$B$5661,0))))</f>
        <v/>
      </c>
      <c r="U608" s="169"/>
      <c r="V608" s="170" t="e">
        <f>IF(C608="",NA(),MATCH($B608&amp;$C608,'Smelter Look-up'!$J:$J,0))</f>
        <v>#N/A</v>
      </c>
      <c r="X608" s="171">
        <f t="shared" ca="1" si="30"/>
        <v>0</v>
      </c>
      <c r="AB608" s="171" t="str">
        <f t="shared" si="31"/>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32"/>
        <v/>
      </c>
      <c r="T609" s="156" t="str">
        <f ca="1">IF(B609="","",IF(ISERROR(MATCH($J609,SorP!$B$1:$B$5661,0)),"",INDIRECT("'SorP'!$A$"&amp;MATCH($J609,SorP!$B$1:$B$5661,0))))</f>
        <v/>
      </c>
      <c r="U609" s="169"/>
      <c r="V609" s="170" t="e">
        <f>IF(C609="",NA(),MATCH($B609&amp;$C609,'Smelter Look-up'!$J:$J,0))</f>
        <v>#N/A</v>
      </c>
      <c r="X609" s="171">
        <f t="shared" ca="1" si="30"/>
        <v>0</v>
      </c>
      <c r="AB609" s="171" t="str">
        <f t="shared" si="31"/>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32"/>
        <v/>
      </c>
      <c r="T610" s="156" t="str">
        <f ca="1">IF(B610="","",IF(ISERROR(MATCH($J610,SorP!$B$1:$B$5661,0)),"",INDIRECT("'SorP'!$A$"&amp;MATCH($J610,SorP!$B$1:$B$5661,0))))</f>
        <v/>
      </c>
      <c r="U610" s="169"/>
      <c r="V610" s="170" t="e">
        <f>IF(C610="",NA(),MATCH($B610&amp;$C610,'Smelter Look-up'!$J:$J,0))</f>
        <v>#N/A</v>
      </c>
      <c r="X610" s="171">
        <f t="shared" ca="1" si="30"/>
        <v>0</v>
      </c>
      <c r="AB610" s="171" t="str">
        <f t="shared" si="31"/>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32"/>
        <v/>
      </c>
      <c r="T611" s="156" t="str">
        <f ca="1">IF(B611="","",IF(ISERROR(MATCH($J611,SorP!$B$1:$B$5661,0)),"",INDIRECT("'SorP'!$A$"&amp;MATCH($J611,SorP!$B$1:$B$5661,0))))</f>
        <v/>
      </c>
      <c r="U611" s="169"/>
      <c r="V611" s="170" t="e">
        <f>IF(C611="",NA(),MATCH($B611&amp;$C611,'Smelter Look-up'!$J:$J,0))</f>
        <v>#N/A</v>
      </c>
      <c r="X611" s="171">
        <f t="shared" ca="1" si="30"/>
        <v>0</v>
      </c>
      <c r="AB611" s="171" t="str">
        <f t="shared" si="31"/>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32"/>
        <v/>
      </c>
      <c r="T612" s="156" t="str">
        <f ca="1">IF(B612="","",IF(ISERROR(MATCH($J612,SorP!$B$1:$B$5661,0)),"",INDIRECT("'SorP'!$A$"&amp;MATCH($J612,SorP!$B$1:$B$5661,0))))</f>
        <v/>
      </c>
      <c r="U612" s="169"/>
      <c r="V612" s="170" t="e">
        <f>IF(C612="",NA(),MATCH($B612&amp;$C612,'Smelter Look-up'!$J:$J,0))</f>
        <v>#N/A</v>
      </c>
      <c r="X612" s="171">
        <f t="shared" ca="1" si="30"/>
        <v>0</v>
      </c>
      <c r="AB612" s="171" t="str">
        <f t="shared" si="31"/>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32"/>
        <v/>
      </c>
      <c r="T613" s="156" t="str">
        <f ca="1">IF(B613="","",IF(ISERROR(MATCH($J613,SorP!$B$1:$B$5661,0)),"",INDIRECT("'SorP'!$A$"&amp;MATCH($J613,SorP!$B$1:$B$5661,0))))</f>
        <v/>
      </c>
      <c r="U613" s="169"/>
      <c r="V613" s="170" t="e">
        <f>IF(C613="",NA(),MATCH($B613&amp;$C613,'Smelter Look-up'!$J:$J,0))</f>
        <v>#N/A</v>
      </c>
      <c r="X613" s="171">
        <f t="shared" ca="1" si="30"/>
        <v>0</v>
      </c>
      <c r="AB613" s="171" t="str">
        <f t="shared" si="31"/>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32"/>
        <v/>
      </c>
      <c r="T614" s="156" t="str">
        <f ca="1">IF(B614="","",IF(ISERROR(MATCH($J614,SorP!$B$1:$B$5661,0)),"",INDIRECT("'SorP'!$A$"&amp;MATCH($J614,SorP!$B$1:$B$5661,0))))</f>
        <v/>
      </c>
      <c r="U614" s="169"/>
      <c r="V614" s="170" t="e">
        <f>IF(C614="",NA(),MATCH($B614&amp;$C614,'Smelter Look-up'!$J:$J,0))</f>
        <v>#N/A</v>
      </c>
      <c r="X614" s="171">
        <f t="shared" ca="1" si="30"/>
        <v>0</v>
      </c>
      <c r="AB614" s="171" t="str">
        <f t="shared" si="31"/>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32"/>
        <v/>
      </c>
      <c r="T615" s="156" t="str">
        <f ca="1">IF(B615="","",IF(ISERROR(MATCH($J615,SorP!$B$1:$B$5661,0)),"",INDIRECT("'SorP'!$A$"&amp;MATCH($J615,SorP!$B$1:$B$5661,0))))</f>
        <v/>
      </c>
      <c r="U615" s="169"/>
      <c r="V615" s="170" t="e">
        <f>IF(C615="",NA(),MATCH($B615&amp;$C615,'Smelter Look-up'!$J:$J,0))</f>
        <v>#N/A</v>
      </c>
      <c r="X615" s="171">
        <f t="shared" ca="1" si="30"/>
        <v>0</v>
      </c>
      <c r="AB615" s="171" t="str">
        <f t="shared" si="31"/>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32"/>
        <v/>
      </c>
      <c r="T616" s="156" t="str">
        <f ca="1">IF(B616="","",IF(ISERROR(MATCH($J616,SorP!$B$1:$B$5661,0)),"",INDIRECT("'SorP'!$A$"&amp;MATCH($J616,SorP!$B$1:$B$5661,0))))</f>
        <v/>
      </c>
      <c r="U616" s="169"/>
      <c r="V616" s="170" t="e">
        <f>IF(C616="",NA(),MATCH($B616&amp;$C616,'Smelter Look-up'!$J:$J,0))</f>
        <v>#N/A</v>
      </c>
      <c r="X616" s="171">
        <f t="shared" ca="1" si="30"/>
        <v>0</v>
      </c>
      <c r="AB616" s="171" t="str">
        <f t="shared" si="31"/>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32"/>
        <v/>
      </c>
      <c r="T617" s="156" t="str">
        <f ca="1">IF(B617="","",IF(ISERROR(MATCH($J617,SorP!$B$1:$B$5661,0)),"",INDIRECT("'SorP'!$A$"&amp;MATCH($J617,SorP!$B$1:$B$5661,0))))</f>
        <v/>
      </c>
      <c r="U617" s="169"/>
      <c r="V617" s="170" t="e">
        <f>IF(C617="",NA(),MATCH($B617&amp;$C617,'Smelter Look-up'!$J:$J,0))</f>
        <v>#N/A</v>
      </c>
      <c r="X617" s="171">
        <f t="shared" ca="1" si="30"/>
        <v>0</v>
      </c>
      <c r="AB617" s="171" t="str">
        <f t="shared" si="31"/>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32"/>
        <v/>
      </c>
      <c r="T618" s="156" t="str">
        <f ca="1">IF(B618="","",IF(ISERROR(MATCH($J618,SorP!$B$1:$B$5661,0)),"",INDIRECT("'SorP'!$A$"&amp;MATCH($J618,SorP!$B$1:$B$5661,0))))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32"/>
        <v/>
      </c>
      <c r="T619" s="156" t="str">
        <f ca="1">IF(B619="","",IF(ISERROR(MATCH($J619,SorP!$B$1:$B$5661,0)),"",INDIRECT("'SorP'!$A$"&amp;MATCH($J619,SorP!$B$1:$B$5661,0))))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32"/>
        <v/>
      </c>
      <c r="T620" s="156" t="str">
        <f ca="1">IF(B620="","",IF(ISERROR(MATCH($J620,SorP!$B$1:$B$5661,0)),"",INDIRECT("'SorP'!$A$"&amp;MATCH($J620,SorP!$B$1:$B$5661,0))))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32"/>
        <v/>
      </c>
      <c r="T621" s="156" t="str">
        <f ca="1">IF(B621="","",IF(ISERROR(MATCH($J621,SorP!$B$1:$B$5661,0)),"",INDIRECT("'SorP'!$A$"&amp;MATCH($J621,SorP!$B$1:$B$5661,0))))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32"/>
        <v/>
      </c>
      <c r="T622" s="156" t="str">
        <f ca="1">IF(B622="","",IF(ISERROR(MATCH($J622,SorP!$B$1:$B$5661,0)),"",INDIRECT("'SorP'!$A$"&amp;MATCH($J622,SorP!$B$1:$B$5661,0))))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32"/>
        <v/>
      </c>
      <c r="T623" s="156" t="str">
        <f ca="1">IF(B623="","",IF(ISERROR(MATCH($J623,SorP!$B$1:$B$5661,0)),"",INDIRECT("'SorP'!$A$"&amp;MATCH($J623,SorP!$B$1:$B$5661,0))))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32"/>
        <v/>
      </c>
      <c r="T624" s="156" t="str">
        <f ca="1">IF(B624="","",IF(ISERROR(MATCH($J624,SorP!$B$1:$B$5661,0)),"",INDIRECT("'SorP'!$A$"&amp;MATCH($J624,SorP!$B$1:$B$5661,0))))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32"/>
        <v/>
      </c>
      <c r="T625" s="156" t="str">
        <f ca="1">IF(B625="","",IF(ISERROR(MATCH($J625,SorP!$B$1:$B$5661,0)),"",INDIRECT("'SorP'!$A$"&amp;MATCH($J625,SorP!$B$1:$B$5661,0))))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32"/>
        <v/>
      </c>
      <c r="T626" s="156" t="str">
        <f ca="1">IF(B626="","",IF(ISERROR(MATCH($J626,SorP!$B$1:$B$5661,0)),"",INDIRECT("'SorP'!$A$"&amp;MATCH($J626,SorP!$B$1:$B$5661,0))))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32"/>
        <v/>
      </c>
      <c r="T627" s="156" t="str">
        <f ca="1">IF(B627="","",IF(ISERROR(MATCH($J627,SorP!$B$1:$B$5661,0)),"",INDIRECT("'SorP'!$A$"&amp;MATCH($J627,SorP!$B$1:$B$5661,0))))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32"/>
        <v/>
      </c>
      <c r="T628" s="156" t="str">
        <f ca="1">IF(B628="","",IF(ISERROR(MATCH($J628,SorP!$B$1:$B$5661,0)),"",INDIRECT("'SorP'!$A$"&amp;MATCH($J628,SorP!$B$1:$B$5661,0))))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32"/>
        <v/>
      </c>
      <c r="T629" s="156" t="str">
        <f ca="1">IF(B629="","",IF(ISERROR(MATCH($J629,SorP!$B$1:$B$5661,0)),"",INDIRECT("'SorP'!$A$"&amp;MATCH($J629,SorP!$B$1:$B$5661,0))))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32"/>
        <v/>
      </c>
      <c r="T630" s="156" t="str">
        <f ca="1">IF(B630="","",IF(ISERROR(MATCH($J630,SorP!$B$1:$B$5661,0)),"",INDIRECT("'SorP'!$A$"&amp;MATCH($J630,SorP!$B$1:$B$5661,0))))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32"/>
        <v/>
      </c>
      <c r="T631" s="156" t="str">
        <f ca="1">IF(B631="","",IF(ISERROR(MATCH($J631,SorP!$B$1:$B$5661,0)),"",INDIRECT("'SorP'!$A$"&amp;MATCH($J631,SorP!$B$1:$B$5661,0))))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32"/>
        <v/>
      </c>
      <c r="T632" s="156" t="str">
        <f ca="1">IF(B632="","",IF(ISERROR(MATCH($J632,SorP!$B$1:$B$5661,0)),"",INDIRECT("'SorP'!$A$"&amp;MATCH($J632,SorP!$B$1:$B$5661,0))))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32"/>
        <v/>
      </c>
      <c r="T633" s="156" t="str">
        <f ca="1">IF(B633="","",IF(ISERROR(MATCH($J633,SorP!$B$1:$B$5661,0)),"",INDIRECT("'SorP'!$A$"&amp;MATCH($J633,SorP!$B$1:$B$5661,0))))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32"/>
        <v/>
      </c>
      <c r="T634" s="156" t="str">
        <f ca="1">IF(B634="","",IF(ISERROR(MATCH($J634,SorP!$B$1:$B$5661,0)),"",INDIRECT("'SorP'!$A$"&amp;MATCH($J634,SorP!$B$1:$B$5661,0))))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2"/>
        <v/>
      </c>
      <c r="T635" s="156" t="str">
        <f ca="1">IF(B635="","",IF(ISERROR(MATCH($J635,SorP!$B$1:$B$5661,0)),"",INDIRECT("'SorP'!$A$"&amp;MATCH($J635,SorP!$B$1:$B$5661,0))))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2"/>
        <v/>
      </c>
      <c r="T636" s="156" t="str">
        <f ca="1">IF(B636="","",IF(ISERROR(MATCH($J636,SorP!$B$1:$B$5661,0)),"",INDIRECT("'SorP'!$A$"&amp;MATCH($J636,SorP!$B$1:$B$5661,0))))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IF(B637="","",IF(ISERROR(MATCH($J637,SorP!$B$1:$B$5661,0)),"",INDIRECT("'SorP'!$A$"&amp;MATCH($J637,SorP!$B$1:$B$5661,0))))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ref="X639:X702" ca="1" si="33">IF(AND(C639="Smelter not listed",OR(LEN(D639)=0,LEN(E639)=0)),1,0)</f>
        <v>0</v>
      </c>
      <c r="AB639" s="171" t="str">
        <f t="shared" ref="AB639:AB702" si="34">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5">IF(B640="","",IF(ISERROR(MATCH($E640,CL,0)),"Unknown",INDIRECT("'C'!$A$"&amp;MATCH($E640,CL,0)+1)))</f>
        <v/>
      </c>
      <c r="T640" s="156" t="str">
        <f ca="1">IF(B640="","",IF(ISERROR(MATCH($J640,SorP!$B$1:$B$5661,0)),"",INDIRECT("'SorP'!$A$"&amp;MATCH($J640,SorP!$B$1:$B$5661,0))))</f>
        <v/>
      </c>
      <c r="U640" s="169"/>
      <c r="V640" s="170" t="e">
        <f>IF(C640="",NA(),MATCH($B640&amp;$C640,'Smelter Look-up'!$J:$J,0))</f>
        <v>#N/A</v>
      </c>
      <c r="X640" s="171">
        <f t="shared" ca="1" si="33"/>
        <v>0</v>
      </c>
      <c r="AB640" s="171" t="str">
        <f t="shared" si="34"/>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5"/>
        <v/>
      </c>
      <c r="T641" s="156" t="str">
        <f ca="1">IF(B641="","",IF(ISERROR(MATCH($J641,SorP!$B$1:$B$5661,0)),"",INDIRECT("'SorP'!$A$"&amp;MATCH($J641,SorP!$B$1:$B$5661,0))))</f>
        <v/>
      </c>
      <c r="U641" s="169"/>
      <c r="V641" s="170" t="e">
        <f>IF(C641="",NA(),MATCH($B641&amp;$C641,'Smelter Look-up'!$J:$J,0))</f>
        <v>#N/A</v>
      </c>
      <c r="X641" s="171">
        <f t="shared" ca="1" si="33"/>
        <v>0</v>
      </c>
      <c r="AB641" s="171" t="str">
        <f t="shared" si="34"/>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5"/>
        <v/>
      </c>
      <c r="T642" s="156" t="str">
        <f ca="1">IF(B642="","",IF(ISERROR(MATCH($J642,SorP!$B$1:$B$5661,0)),"",INDIRECT("'SorP'!$A$"&amp;MATCH($J642,SorP!$B$1:$B$5661,0))))</f>
        <v/>
      </c>
      <c r="U642" s="169"/>
      <c r="V642" s="170" t="e">
        <f>IF(C642="",NA(),MATCH($B642&amp;$C642,'Smelter Look-up'!$J:$J,0))</f>
        <v>#N/A</v>
      </c>
      <c r="X642" s="171">
        <f t="shared" ca="1" si="33"/>
        <v>0</v>
      </c>
      <c r="AB642" s="171" t="str">
        <f t="shared" si="34"/>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5"/>
        <v/>
      </c>
      <c r="T643" s="156" t="str">
        <f ca="1">IF(B643="","",IF(ISERROR(MATCH($J643,SorP!$B$1:$B$5661,0)),"",INDIRECT("'SorP'!$A$"&amp;MATCH($J643,SorP!$B$1:$B$5661,0))))</f>
        <v/>
      </c>
      <c r="U643" s="169"/>
      <c r="V643" s="170" t="e">
        <f>IF(C643="",NA(),MATCH($B643&amp;$C643,'Smelter Look-up'!$J:$J,0))</f>
        <v>#N/A</v>
      </c>
      <c r="X643" s="171">
        <f t="shared" ca="1" si="33"/>
        <v>0</v>
      </c>
      <c r="AB643" s="171" t="str">
        <f t="shared" si="34"/>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5"/>
        <v/>
      </c>
      <c r="T644" s="156" t="str">
        <f ca="1">IF(B644="","",IF(ISERROR(MATCH($J644,SorP!$B$1:$B$5661,0)),"",INDIRECT("'SorP'!$A$"&amp;MATCH($J644,SorP!$B$1:$B$5661,0))))</f>
        <v/>
      </c>
      <c r="U644" s="169"/>
      <c r="V644" s="170" t="e">
        <f>IF(C644="",NA(),MATCH($B644&amp;$C644,'Smelter Look-up'!$J:$J,0))</f>
        <v>#N/A</v>
      </c>
      <c r="X644" s="171">
        <f t="shared" ca="1" si="33"/>
        <v>0</v>
      </c>
      <c r="AB644" s="171" t="str">
        <f t="shared" si="34"/>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5"/>
        <v/>
      </c>
      <c r="T645" s="156" t="str">
        <f ca="1">IF(B645="","",IF(ISERROR(MATCH($J645,SorP!$B$1:$B$5661,0)),"",INDIRECT("'SorP'!$A$"&amp;MATCH($J645,SorP!$B$1:$B$5661,0))))</f>
        <v/>
      </c>
      <c r="U645" s="169"/>
      <c r="V645" s="170" t="e">
        <f>IF(C645="",NA(),MATCH($B645&amp;$C645,'Smelter Look-up'!$J:$J,0))</f>
        <v>#N/A</v>
      </c>
      <c r="X645" s="171">
        <f t="shared" ca="1" si="33"/>
        <v>0</v>
      </c>
      <c r="AB645" s="171" t="str">
        <f t="shared" si="34"/>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5"/>
        <v/>
      </c>
      <c r="T646" s="156" t="str">
        <f ca="1">IF(B646="","",IF(ISERROR(MATCH($J646,SorP!$B$1:$B$5661,0)),"",INDIRECT("'SorP'!$A$"&amp;MATCH($J646,SorP!$B$1:$B$5661,0))))</f>
        <v/>
      </c>
      <c r="U646" s="169"/>
      <c r="V646" s="170" t="e">
        <f>IF(C646="",NA(),MATCH($B646&amp;$C646,'Smelter Look-up'!$J:$J,0))</f>
        <v>#N/A</v>
      </c>
      <c r="X646" s="171">
        <f t="shared" ca="1" si="33"/>
        <v>0</v>
      </c>
      <c r="AB646" s="171" t="str">
        <f t="shared" si="34"/>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5"/>
        <v/>
      </c>
      <c r="T647" s="156" t="str">
        <f ca="1">IF(B647="","",IF(ISERROR(MATCH($J647,SorP!$B$1:$B$5661,0)),"",INDIRECT("'SorP'!$A$"&amp;MATCH($J647,SorP!$B$1:$B$5661,0))))</f>
        <v/>
      </c>
      <c r="U647" s="169"/>
      <c r="V647" s="170" t="e">
        <f>IF(C647="",NA(),MATCH($B647&amp;$C647,'Smelter Look-up'!$J:$J,0))</f>
        <v>#N/A</v>
      </c>
      <c r="X647" s="171">
        <f t="shared" ca="1" si="33"/>
        <v>0</v>
      </c>
      <c r="AB647" s="171" t="str">
        <f t="shared" si="34"/>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5"/>
        <v/>
      </c>
      <c r="T648" s="156" t="str">
        <f ca="1">IF(B648="","",IF(ISERROR(MATCH($J648,SorP!$B$1:$B$5661,0)),"",INDIRECT("'SorP'!$A$"&amp;MATCH($J648,SorP!$B$1:$B$5661,0))))</f>
        <v/>
      </c>
      <c r="U648" s="169"/>
      <c r="V648" s="170" t="e">
        <f>IF(C648="",NA(),MATCH($B648&amp;$C648,'Smelter Look-up'!$J:$J,0))</f>
        <v>#N/A</v>
      </c>
      <c r="X648" s="171">
        <f t="shared" ca="1" si="33"/>
        <v>0</v>
      </c>
      <c r="AB648" s="171" t="str">
        <f t="shared" si="34"/>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5"/>
        <v/>
      </c>
      <c r="T649" s="156" t="str">
        <f ca="1">IF(B649="","",IF(ISERROR(MATCH($J649,SorP!$B$1:$B$5661,0)),"",INDIRECT("'SorP'!$A$"&amp;MATCH($J649,SorP!$B$1:$B$5661,0))))</f>
        <v/>
      </c>
      <c r="U649" s="169"/>
      <c r="V649" s="170" t="e">
        <f>IF(C649="",NA(),MATCH($B649&amp;$C649,'Smelter Look-up'!$J:$J,0))</f>
        <v>#N/A</v>
      </c>
      <c r="X649" s="171">
        <f t="shared" ca="1" si="33"/>
        <v>0</v>
      </c>
      <c r="AB649" s="171" t="str">
        <f t="shared" si="34"/>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5"/>
        <v/>
      </c>
      <c r="T650" s="156" t="str">
        <f ca="1">IF(B650="","",IF(ISERROR(MATCH($J650,SorP!$B$1:$B$5661,0)),"",INDIRECT("'SorP'!$A$"&amp;MATCH($J650,SorP!$B$1:$B$5661,0))))</f>
        <v/>
      </c>
      <c r="U650" s="169"/>
      <c r="V650" s="170" t="e">
        <f>IF(C650="",NA(),MATCH($B650&amp;$C650,'Smelter Look-up'!$J:$J,0))</f>
        <v>#N/A</v>
      </c>
      <c r="X650" s="171">
        <f t="shared" ca="1" si="33"/>
        <v>0</v>
      </c>
      <c r="AB650" s="171" t="str">
        <f t="shared" si="34"/>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5"/>
        <v/>
      </c>
      <c r="T651" s="156" t="str">
        <f ca="1">IF(B651="","",IF(ISERROR(MATCH($J651,SorP!$B$1:$B$5661,0)),"",INDIRECT("'SorP'!$A$"&amp;MATCH($J651,SorP!$B$1:$B$5661,0))))</f>
        <v/>
      </c>
      <c r="U651" s="169"/>
      <c r="V651" s="170" t="e">
        <f>IF(C651="",NA(),MATCH($B651&amp;$C651,'Smelter Look-up'!$J:$J,0))</f>
        <v>#N/A</v>
      </c>
      <c r="X651" s="171">
        <f t="shared" ca="1" si="33"/>
        <v>0</v>
      </c>
      <c r="AB651" s="171" t="str">
        <f t="shared" si="34"/>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5"/>
        <v/>
      </c>
      <c r="T652" s="156" t="str">
        <f ca="1">IF(B652="","",IF(ISERROR(MATCH($J652,SorP!$B$1:$B$5661,0)),"",INDIRECT("'SorP'!$A$"&amp;MATCH($J652,SorP!$B$1:$B$5661,0))))</f>
        <v/>
      </c>
      <c r="U652" s="169"/>
      <c r="V652" s="170" t="e">
        <f>IF(C652="",NA(),MATCH($B652&amp;$C652,'Smelter Look-up'!$J:$J,0))</f>
        <v>#N/A</v>
      </c>
      <c r="X652" s="171">
        <f t="shared" ca="1" si="33"/>
        <v>0</v>
      </c>
      <c r="AB652" s="171" t="str">
        <f t="shared" si="34"/>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5"/>
        <v/>
      </c>
      <c r="T653" s="156" t="str">
        <f ca="1">IF(B653="","",IF(ISERROR(MATCH($J653,SorP!$B$1:$B$5661,0)),"",INDIRECT("'SorP'!$A$"&amp;MATCH($J653,SorP!$B$1:$B$5661,0))))</f>
        <v/>
      </c>
      <c r="U653" s="169"/>
      <c r="V653" s="170" t="e">
        <f>IF(C653="",NA(),MATCH($B653&amp;$C653,'Smelter Look-up'!$J:$J,0))</f>
        <v>#N/A</v>
      </c>
      <c r="X653" s="171">
        <f t="shared" ca="1" si="33"/>
        <v>0</v>
      </c>
      <c r="AB653" s="171" t="str">
        <f t="shared" si="34"/>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5"/>
        <v/>
      </c>
      <c r="T654" s="156" t="str">
        <f ca="1">IF(B654="","",IF(ISERROR(MATCH($J654,SorP!$B$1:$B$5661,0)),"",INDIRECT("'SorP'!$A$"&amp;MATCH($J654,SorP!$B$1:$B$5661,0))))</f>
        <v/>
      </c>
      <c r="U654" s="169"/>
      <c r="V654" s="170" t="e">
        <f>IF(C654="",NA(),MATCH($B654&amp;$C654,'Smelter Look-up'!$J:$J,0))</f>
        <v>#N/A</v>
      </c>
      <c r="X654" s="171">
        <f t="shared" ca="1" si="33"/>
        <v>0</v>
      </c>
      <c r="AB654" s="171" t="str">
        <f t="shared" si="34"/>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5"/>
        <v/>
      </c>
      <c r="T655" s="156" t="str">
        <f ca="1">IF(B655="","",IF(ISERROR(MATCH($J655,SorP!$B$1:$B$5661,0)),"",INDIRECT("'SorP'!$A$"&amp;MATCH($J655,SorP!$B$1:$B$5661,0))))</f>
        <v/>
      </c>
      <c r="U655" s="169"/>
      <c r="V655" s="170" t="e">
        <f>IF(C655="",NA(),MATCH($B655&amp;$C655,'Smelter Look-up'!$J:$J,0))</f>
        <v>#N/A</v>
      </c>
      <c r="X655" s="171">
        <f t="shared" ca="1" si="33"/>
        <v>0</v>
      </c>
      <c r="AB655" s="171" t="str">
        <f t="shared" si="34"/>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5"/>
        <v/>
      </c>
      <c r="T656" s="156" t="str">
        <f ca="1">IF(B656="","",IF(ISERROR(MATCH($J656,SorP!$B$1:$B$5661,0)),"",INDIRECT("'SorP'!$A$"&amp;MATCH($J656,SorP!$B$1:$B$5661,0))))</f>
        <v/>
      </c>
      <c r="U656" s="169"/>
      <c r="V656" s="170" t="e">
        <f>IF(C656="",NA(),MATCH($B656&amp;$C656,'Smelter Look-up'!$J:$J,0))</f>
        <v>#N/A</v>
      </c>
      <c r="X656" s="171">
        <f t="shared" ca="1" si="33"/>
        <v>0</v>
      </c>
      <c r="AB656" s="171" t="str">
        <f t="shared" si="34"/>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5"/>
        <v/>
      </c>
      <c r="T657" s="156" t="str">
        <f ca="1">IF(B657="","",IF(ISERROR(MATCH($J657,SorP!$B$1:$B$5661,0)),"",INDIRECT("'SorP'!$A$"&amp;MATCH($J657,SorP!$B$1:$B$5661,0))))</f>
        <v/>
      </c>
      <c r="U657" s="169"/>
      <c r="V657" s="170" t="e">
        <f>IF(C657="",NA(),MATCH($B657&amp;$C657,'Smelter Look-up'!$J:$J,0))</f>
        <v>#N/A</v>
      </c>
      <c r="X657" s="171">
        <f t="shared" ca="1" si="33"/>
        <v>0</v>
      </c>
      <c r="AB657" s="171" t="str">
        <f t="shared" si="34"/>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5"/>
        <v/>
      </c>
      <c r="T658" s="156" t="str">
        <f ca="1">IF(B658="","",IF(ISERROR(MATCH($J658,SorP!$B$1:$B$5661,0)),"",INDIRECT("'SorP'!$A$"&amp;MATCH($J658,SorP!$B$1:$B$5661,0))))</f>
        <v/>
      </c>
      <c r="U658" s="169"/>
      <c r="V658" s="170" t="e">
        <f>IF(C658="",NA(),MATCH($B658&amp;$C658,'Smelter Look-up'!$J:$J,0))</f>
        <v>#N/A</v>
      </c>
      <c r="X658" s="171">
        <f t="shared" ca="1" si="33"/>
        <v>0</v>
      </c>
      <c r="AB658" s="171" t="str">
        <f t="shared" si="34"/>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5"/>
        <v/>
      </c>
      <c r="T659" s="156" t="str">
        <f ca="1">IF(B659="","",IF(ISERROR(MATCH($J659,SorP!$B$1:$B$5661,0)),"",INDIRECT("'SorP'!$A$"&amp;MATCH($J659,SorP!$B$1:$B$5661,0))))</f>
        <v/>
      </c>
      <c r="U659" s="169"/>
      <c r="V659" s="170" t="e">
        <f>IF(C659="",NA(),MATCH($B659&amp;$C659,'Smelter Look-up'!$J:$J,0))</f>
        <v>#N/A</v>
      </c>
      <c r="X659" s="171">
        <f t="shared" ca="1" si="33"/>
        <v>0</v>
      </c>
      <c r="AB659" s="171" t="str">
        <f t="shared" si="34"/>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5"/>
        <v/>
      </c>
      <c r="T660" s="156" t="str">
        <f ca="1">IF(B660="","",IF(ISERROR(MATCH($J660,SorP!$B$1:$B$5661,0)),"",INDIRECT("'SorP'!$A$"&amp;MATCH($J660,SorP!$B$1:$B$5661,0))))</f>
        <v/>
      </c>
      <c r="U660" s="169"/>
      <c r="V660" s="170" t="e">
        <f>IF(C660="",NA(),MATCH($B660&amp;$C660,'Smelter Look-up'!$J:$J,0))</f>
        <v>#N/A</v>
      </c>
      <c r="X660" s="171">
        <f t="shared" ca="1" si="33"/>
        <v>0</v>
      </c>
      <c r="AB660" s="171" t="str">
        <f t="shared" si="34"/>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5"/>
        <v/>
      </c>
      <c r="T661" s="156" t="str">
        <f ca="1">IF(B661="","",IF(ISERROR(MATCH($J661,SorP!$B$1:$B$5661,0)),"",INDIRECT("'SorP'!$A$"&amp;MATCH($J661,SorP!$B$1:$B$5661,0))))</f>
        <v/>
      </c>
      <c r="U661" s="169"/>
      <c r="V661" s="170" t="e">
        <f>IF(C661="",NA(),MATCH($B661&amp;$C661,'Smelter Look-up'!$J:$J,0))</f>
        <v>#N/A</v>
      </c>
      <c r="X661" s="171">
        <f t="shared" ca="1" si="33"/>
        <v>0</v>
      </c>
      <c r="AB661" s="171" t="str">
        <f t="shared" si="34"/>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5"/>
        <v/>
      </c>
      <c r="T662" s="156" t="str">
        <f ca="1">IF(B662="","",IF(ISERROR(MATCH($J662,SorP!$B$1:$B$5661,0)),"",INDIRECT("'SorP'!$A$"&amp;MATCH($J662,SorP!$B$1:$B$5661,0))))</f>
        <v/>
      </c>
      <c r="U662" s="169"/>
      <c r="V662" s="170" t="e">
        <f>IF(C662="",NA(),MATCH($B662&amp;$C662,'Smelter Look-up'!$J:$J,0))</f>
        <v>#N/A</v>
      </c>
      <c r="X662" s="171">
        <f t="shared" ca="1" si="33"/>
        <v>0</v>
      </c>
      <c r="AB662" s="171" t="str">
        <f t="shared" si="34"/>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5"/>
        <v/>
      </c>
      <c r="T663" s="156" t="str">
        <f ca="1">IF(B663="","",IF(ISERROR(MATCH($J663,SorP!$B$1:$B$5661,0)),"",INDIRECT("'SorP'!$A$"&amp;MATCH($J663,SorP!$B$1:$B$5661,0))))</f>
        <v/>
      </c>
      <c r="U663" s="169"/>
      <c r="V663" s="170" t="e">
        <f>IF(C663="",NA(),MATCH($B663&amp;$C663,'Smelter Look-up'!$J:$J,0))</f>
        <v>#N/A</v>
      </c>
      <c r="X663" s="171">
        <f t="shared" ca="1" si="33"/>
        <v>0</v>
      </c>
      <c r="AB663" s="171" t="str">
        <f t="shared" si="34"/>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5"/>
        <v/>
      </c>
      <c r="T664" s="156" t="str">
        <f ca="1">IF(B664="","",IF(ISERROR(MATCH($J664,SorP!$B$1:$B$5661,0)),"",INDIRECT("'SorP'!$A$"&amp;MATCH($J664,SorP!$B$1:$B$5661,0))))</f>
        <v/>
      </c>
      <c r="U664" s="169"/>
      <c r="V664" s="170" t="e">
        <f>IF(C664="",NA(),MATCH($B664&amp;$C664,'Smelter Look-up'!$J:$J,0))</f>
        <v>#N/A</v>
      </c>
      <c r="X664" s="171">
        <f t="shared" ca="1" si="33"/>
        <v>0</v>
      </c>
      <c r="AB664" s="171" t="str">
        <f t="shared" si="34"/>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5"/>
        <v/>
      </c>
      <c r="T665" s="156" t="str">
        <f ca="1">IF(B665="","",IF(ISERROR(MATCH($J665,SorP!$B$1:$B$5661,0)),"",INDIRECT("'SorP'!$A$"&amp;MATCH($J665,SorP!$B$1:$B$5661,0))))</f>
        <v/>
      </c>
      <c r="U665" s="169"/>
      <c r="V665" s="170" t="e">
        <f>IF(C665="",NA(),MATCH($B665&amp;$C665,'Smelter Look-up'!$J:$J,0))</f>
        <v>#N/A</v>
      </c>
      <c r="X665" s="171">
        <f t="shared" ca="1" si="33"/>
        <v>0</v>
      </c>
      <c r="AB665" s="171" t="str">
        <f t="shared" si="34"/>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5"/>
        <v/>
      </c>
      <c r="T666" s="156" t="str">
        <f ca="1">IF(B666="","",IF(ISERROR(MATCH($J666,SorP!$B$1:$B$5661,0)),"",INDIRECT("'SorP'!$A$"&amp;MATCH($J666,SorP!$B$1:$B$5661,0))))</f>
        <v/>
      </c>
      <c r="U666" s="169"/>
      <c r="V666" s="170" t="e">
        <f>IF(C666="",NA(),MATCH($B666&amp;$C666,'Smelter Look-up'!$J:$J,0))</f>
        <v>#N/A</v>
      </c>
      <c r="X666" s="171">
        <f t="shared" ca="1" si="33"/>
        <v>0</v>
      </c>
      <c r="AB666" s="171" t="str">
        <f t="shared" si="34"/>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5"/>
        <v/>
      </c>
      <c r="T667" s="156" t="str">
        <f ca="1">IF(B667="","",IF(ISERROR(MATCH($J667,SorP!$B$1:$B$5661,0)),"",INDIRECT("'SorP'!$A$"&amp;MATCH($J667,SorP!$B$1:$B$5661,0))))</f>
        <v/>
      </c>
      <c r="U667" s="169"/>
      <c r="V667" s="170" t="e">
        <f>IF(C667="",NA(),MATCH($B667&amp;$C667,'Smelter Look-up'!$J:$J,0))</f>
        <v>#N/A</v>
      </c>
      <c r="X667" s="171">
        <f t="shared" ca="1" si="33"/>
        <v>0</v>
      </c>
      <c r="AB667" s="171" t="str">
        <f t="shared" si="34"/>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5"/>
        <v/>
      </c>
      <c r="T668" s="156" t="str">
        <f ca="1">IF(B668="","",IF(ISERROR(MATCH($J668,SorP!$B$1:$B$5661,0)),"",INDIRECT("'SorP'!$A$"&amp;MATCH($J668,SorP!$B$1:$B$5661,0))))</f>
        <v/>
      </c>
      <c r="U668" s="169"/>
      <c r="V668" s="170" t="e">
        <f>IF(C668="",NA(),MATCH($B668&amp;$C668,'Smelter Look-up'!$J:$J,0))</f>
        <v>#N/A</v>
      </c>
      <c r="X668" s="171">
        <f t="shared" ca="1" si="33"/>
        <v>0</v>
      </c>
      <c r="AB668" s="171" t="str">
        <f t="shared" si="34"/>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5"/>
        <v/>
      </c>
      <c r="T669" s="156" t="str">
        <f ca="1">IF(B669="","",IF(ISERROR(MATCH($J669,SorP!$B$1:$B$5661,0)),"",INDIRECT("'SorP'!$A$"&amp;MATCH($J669,SorP!$B$1:$B$5661,0))))</f>
        <v/>
      </c>
      <c r="U669" s="169"/>
      <c r="V669" s="170" t="e">
        <f>IF(C669="",NA(),MATCH($B669&amp;$C669,'Smelter Look-up'!$J:$J,0))</f>
        <v>#N/A</v>
      </c>
      <c r="X669" s="171">
        <f t="shared" ca="1" si="33"/>
        <v>0</v>
      </c>
      <c r="AB669" s="171" t="str">
        <f t="shared" si="34"/>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5"/>
        <v/>
      </c>
      <c r="T670" s="156" t="str">
        <f ca="1">IF(B670="","",IF(ISERROR(MATCH($J670,SorP!$B$1:$B$5661,0)),"",INDIRECT("'SorP'!$A$"&amp;MATCH($J670,SorP!$B$1:$B$5661,0))))</f>
        <v/>
      </c>
      <c r="U670" s="169"/>
      <c r="V670" s="170" t="e">
        <f>IF(C670="",NA(),MATCH($B670&amp;$C670,'Smelter Look-up'!$J:$J,0))</f>
        <v>#N/A</v>
      </c>
      <c r="X670" s="171">
        <f t="shared" ca="1" si="33"/>
        <v>0</v>
      </c>
      <c r="AB670" s="171" t="str">
        <f t="shared" si="34"/>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5"/>
        <v/>
      </c>
      <c r="T671" s="156" t="str">
        <f ca="1">IF(B671="","",IF(ISERROR(MATCH($J671,SorP!$B$1:$B$5661,0)),"",INDIRECT("'SorP'!$A$"&amp;MATCH($J671,SorP!$B$1:$B$5661,0))))</f>
        <v/>
      </c>
      <c r="U671" s="169"/>
      <c r="V671" s="170" t="e">
        <f>IF(C671="",NA(),MATCH($B671&amp;$C671,'Smelter Look-up'!$J:$J,0))</f>
        <v>#N/A</v>
      </c>
      <c r="X671" s="171">
        <f t="shared" ca="1" si="33"/>
        <v>0</v>
      </c>
      <c r="AB671" s="171" t="str">
        <f t="shared" si="34"/>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5"/>
        <v/>
      </c>
      <c r="T672" s="156" t="str">
        <f ca="1">IF(B672="","",IF(ISERROR(MATCH($J672,SorP!$B$1:$B$5661,0)),"",INDIRECT("'SorP'!$A$"&amp;MATCH($J672,SorP!$B$1:$B$5661,0))))</f>
        <v/>
      </c>
      <c r="U672" s="169"/>
      <c r="V672" s="170" t="e">
        <f>IF(C672="",NA(),MATCH($B672&amp;$C672,'Smelter Look-up'!$J:$J,0))</f>
        <v>#N/A</v>
      </c>
      <c r="X672" s="171">
        <f t="shared" ca="1" si="33"/>
        <v>0</v>
      </c>
      <c r="AB672" s="171" t="str">
        <f t="shared" si="34"/>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5"/>
        <v/>
      </c>
      <c r="T673" s="156" t="str">
        <f ca="1">IF(B673="","",IF(ISERROR(MATCH($J673,SorP!$B$1:$B$5661,0)),"",INDIRECT("'SorP'!$A$"&amp;MATCH($J673,SorP!$B$1:$B$5661,0))))</f>
        <v/>
      </c>
      <c r="U673" s="169"/>
      <c r="V673" s="170" t="e">
        <f>IF(C673="",NA(),MATCH($B673&amp;$C673,'Smelter Look-up'!$J:$J,0))</f>
        <v>#N/A</v>
      </c>
      <c r="X673" s="171">
        <f t="shared" ca="1" si="33"/>
        <v>0</v>
      </c>
      <c r="AB673" s="171" t="str">
        <f t="shared" si="34"/>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5"/>
        <v/>
      </c>
      <c r="T674" s="156" t="str">
        <f ca="1">IF(B674="","",IF(ISERROR(MATCH($J674,SorP!$B$1:$B$5661,0)),"",INDIRECT("'SorP'!$A$"&amp;MATCH($J674,SorP!$B$1:$B$5661,0))))</f>
        <v/>
      </c>
      <c r="U674" s="169"/>
      <c r="V674" s="170" t="e">
        <f>IF(C674="",NA(),MATCH($B674&amp;$C674,'Smelter Look-up'!$J:$J,0))</f>
        <v>#N/A</v>
      </c>
      <c r="X674" s="171">
        <f t="shared" ca="1" si="33"/>
        <v>0</v>
      </c>
      <c r="AB674" s="171" t="str">
        <f t="shared" si="34"/>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5"/>
        <v/>
      </c>
      <c r="T675" s="156" t="str">
        <f ca="1">IF(B675="","",IF(ISERROR(MATCH($J675,SorP!$B$1:$B$5661,0)),"",INDIRECT("'SorP'!$A$"&amp;MATCH($J675,SorP!$B$1:$B$5661,0))))</f>
        <v/>
      </c>
      <c r="U675" s="169"/>
      <c r="V675" s="170" t="e">
        <f>IF(C675="",NA(),MATCH($B675&amp;$C675,'Smelter Look-up'!$J:$J,0))</f>
        <v>#N/A</v>
      </c>
      <c r="X675" s="171">
        <f t="shared" ca="1" si="33"/>
        <v>0</v>
      </c>
      <c r="AB675" s="171" t="str">
        <f t="shared" si="34"/>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5"/>
        <v/>
      </c>
      <c r="T676" s="156" t="str">
        <f ca="1">IF(B676="","",IF(ISERROR(MATCH($J676,SorP!$B$1:$B$5661,0)),"",INDIRECT("'SorP'!$A$"&amp;MATCH($J676,SorP!$B$1:$B$5661,0))))</f>
        <v/>
      </c>
      <c r="U676" s="169"/>
      <c r="V676" s="170" t="e">
        <f>IF(C676="",NA(),MATCH($B676&amp;$C676,'Smelter Look-up'!$J:$J,0))</f>
        <v>#N/A</v>
      </c>
      <c r="X676" s="171">
        <f t="shared" ca="1" si="33"/>
        <v>0</v>
      </c>
      <c r="AB676" s="171" t="str">
        <f t="shared" si="34"/>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5"/>
        <v/>
      </c>
      <c r="T677" s="156" t="str">
        <f ca="1">IF(B677="","",IF(ISERROR(MATCH($J677,SorP!$B$1:$B$5661,0)),"",INDIRECT("'SorP'!$A$"&amp;MATCH($J677,SorP!$B$1:$B$5661,0))))</f>
        <v/>
      </c>
      <c r="U677" s="169"/>
      <c r="V677" s="170" t="e">
        <f>IF(C677="",NA(),MATCH($B677&amp;$C677,'Smelter Look-up'!$J:$J,0))</f>
        <v>#N/A</v>
      </c>
      <c r="X677" s="171">
        <f t="shared" ca="1" si="33"/>
        <v>0</v>
      </c>
      <c r="AB677" s="171" t="str">
        <f t="shared" si="34"/>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5"/>
        <v/>
      </c>
      <c r="T678" s="156" t="str">
        <f ca="1">IF(B678="","",IF(ISERROR(MATCH($J678,SorP!$B$1:$B$5661,0)),"",INDIRECT("'SorP'!$A$"&amp;MATCH($J678,SorP!$B$1:$B$5661,0))))</f>
        <v/>
      </c>
      <c r="U678" s="169"/>
      <c r="V678" s="170" t="e">
        <f>IF(C678="",NA(),MATCH($B678&amp;$C678,'Smelter Look-up'!$J:$J,0))</f>
        <v>#N/A</v>
      </c>
      <c r="X678" s="171">
        <f t="shared" ca="1" si="33"/>
        <v>0</v>
      </c>
      <c r="AB678" s="171" t="str">
        <f t="shared" si="34"/>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5"/>
        <v/>
      </c>
      <c r="T679" s="156" t="str">
        <f ca="1">IF(B679="","",IF(ISERROR(MATCH($J679,SorP!$B$1:$B$5661,0)),"",INDIRECT("'SorP'!$A$"&amp;MATCH($J679,SorP!$B$1:$B$5661,0))))</f>
        <v/>
      </c>
      <c r="U679" s="169"/>
      <c r="V679" s="170" t="e">
        <f>IF(C679="",NA(),MATCH($B679&amp;$C679,'Smelter Look-up'!$J:$J,0))</f>
        <v>#N/A</v>
      </c>
      <c r="X679" s="171">
        <f t="shared" ca="1" si="33"/>
        <v>0</v>
      </c>
      <c r="AB679" s="171" t="str">
        <f t="shared" si="34"/>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5"/>
        <v/>
      </c>
      <c r="T680" s="156" t="str">
        <f ca="1">IF(B680="","",IF(ISERROR(MATCH($J680,SorP!$B$1:$B$5661,0)),"",INDIRECT("'SorP'!$A$"&amp;MATCH($J680,SorP!$B$1:$B$5661,0))))</f>
        <v/>
      </c>
      <c r="U680" s="169"/>
      <c r="V680" s="170" t="e">
        <f>IF(C680="",NA(),MATCH($B680&amp;$C680,'Smelter Look-up'!$J:$J,0))</f>
        <v>#N/A</v>
      </c>
      <c r="X680" s="171">
        <f t="shared" ca="1" si="33"/>
        <v>0</v>
      </c>
      <c r="AB680" s="171" t="str">
        <f t="shared" si="34"/>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5"/>
        <v/>
      </c>
      <c r="T681" s="156" t="str">
        <f ca="1">IF(B681="","",IF(ISERROR(MATCH($J681,SorP!$B$1:$B$5661,0)),"",INDIRECT("'SorP'!$A$"&amp;MATCH($J681,SorP!$B$1:$B$5661,0))))</f>
        <v/>
      </c>
      <c r="U681" s="169"/>
      <c r="V681" s="170" t="e">
        <f>IF(C681="",NA(),MATCH($B681&amp;$C681,'Smelter Look-up'!$J:$J,0))</f>
        <v>#N/A</v>
      </c>
      <c r="X681" s="171">
        <f t="shared" ca="1" si="33"/>
        <v>0</v>
      </c>
      <c r="AB681" s="171" t="str">
        <f t="shared" si="34"/>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5"/>
        <v/>
      </c>
      <c r="T682" s="156" t="str">
        <f ca="1">IF(B682="","",IF(ISERROR(MATCH($J682,SorP!$B$1:$B$5661,0)),"",INDIRECT("'SorP'!$A$"&amp;MATCH($J682,SorP!$B$1:$B$5661,0))))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5"/>
        <v/>
      </c>
      <c r="T683" s="156" t="str">
        <f ca="1">IF(B683="","",IF(ISERROR(MATCH($J683,SorP!$B$1:$B$5661,0)),"",INDIRECT("'SorP'!$A$"&amp;MATCH($J683,SorP!$B$1:$B$5661,0))))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5"/>
        <v/>
      </c>
      <c r="T684" s="156" t="str">
        <f ca="1">IF(B684="","",IF(ISERROR(MATCH($J684,SorP!$B$1:$B$5661,0)),"",INDIRECT("'SorP'!$A$"&amp;MATCH($J684,SorP!$B$1:$B$5661,0))))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5"/>
        <v/>
      </c>
      <c r="T685" s="156" t="str">
        <f ca="1">IF(B685="","",IF(ISERROR(MATCH($J685,SorP!$B$1:$B$5661,0)),"",INDIRECT("'SorP'!$A$"&amp;MATCH($J685,SorP!$B$1:$B$5661,0))))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5"/>
        <v/>
      </c>
      <c r="T686" s="156" t="str">
        <f ca="1">IF(B686="","",IF(ISERROR(MATCH($J686,SorP!$B$1:$B$5661,0)),"",INDIRECT("'SorP'!$A$"&amp;MATCH($J686,SorP!$B$1:$B$5661,0))))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5"/>
        <v/>
      </c>
      <c r="T687" s="156" t="str">
        <f ca="1">IF(B687="","",IF(ISERROR(MATCH($J687,SorP!$B$1:$B$5661,0)),"",INDIRECT("'SorP'!$A$"&amp;MATCH($J687,SorP!$B$1:$B$5661,0))))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5"/>
        <v/>
      </c>
      <c r="T688" s="156" t="str">
        <f ca="1">IF(B688="","",IF(ISERROR(MATCH($J688,SorP!$B$1:$B$5661,0)),"",INDIRECT("'SorP'!$A$"&amp;MATCH($J688,SorP!$B$1:$B$5661,0))))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5"/>
        <v/>
      </c>
      <c r="T689" s="156" t="str">
        <f ca="1">IF(B689="","",IF(ISERROR(MATCH($J689,SorP!$B$1:$B$5661,0)),"",INDIRECT("'SorP'!$A$"&amp;MATCH($J689,SorP!$B$1:$B$5661,0))))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5"/>
        <v/>
      </c>
      <c r="T690" s="156" t="str">
        <f ca="1">IF(B690="","",IF(ISERROR(MATCH($J690,SorP!$B$1:$B$5661,0)),"",INDIRECT("'SorP'!$A$"&amp;MATCH($J690,SorP!$B$1:$B$5661,0))))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5"/>
        <v/>
      </c>
      <c r="T691" s="156" t="str">
        <f ca="1">IF(B691="","",IF(ISERROR(MATCH($J691,SorP!$B$1:$B$5661,0)),"",INDIRECT("'SorP'!$A$"&amp;MATCH($J691,SorP!$B$1:$B$5661,0))))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5"/>
        <v/>
      </c>
      <c r="T692" s="156" t="str">
        <f ca="1">IF(B692="","",IF(ISERROR(MATCH($J692,SorP!$B$1:$B$5661,0)),"",INDIRECT("'SorP'!$A$"&amp;MATCH($J692,SorP!$B$1:$B$5661,0))))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5"/>
        <v/>
      </c>
      <c r="T693" s="156" t="str">
        <f ca="1">IF(B693="","",IF(ISERROR(MATCH($J693,SorP!$B$1:$B$5661,0)),"",INDIRECT("'SorP'!$A$"&amp;MATCH($J693,SorP!$B$1:$B$5661,0))))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5"/>
        <v/>
      </c>
      <c r="T694" s="156" t="str">
        <f ca="1">IF(B694="","",IF(ISERROR(MATCH($J694,SorP!$B$1:$B$5661,0)),"",INDIRECT("'SorP'!$A$"&amp;MATCH($J694,SorP!$B$1:$B$5661,0))))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5"/>
        <v/>
      </c>
      <c r="T695" s="156" t="str">
        <f ca="1">IF(B695="","",IF(ISERROR(MATCH($J695,SorP!$B$1:$B$5661,0)),"",INDIRECT("'SorP'!$A$"&amp;MATCH($J695,SorP!$B$1:$B$5661,0))))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5"/>
        <v/>
      </c>
      <c r="T696" s="156" t="str">
        <f ca="1">IF(B696="","",IF(ISERROR(MATCH($J696,SorP!$B$1:$B$5661,0)),"",INDIRECT("'SorP'!$A$"&amp;MATCH($J696,SorP!$B$1:$B$5661,0))))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5"/>
        <v/>
      </c>
      <c r="T697" s="156" t="str">
        <f ca="1">IF(B697="","",IF(ISERROR(MATCH($J697,SorP!$B$1:$B$5661,0)),"",INDIRECT("'SorP'!$A$"&amp;MATCH($J697,SorP!$B$1:$B$5661,0))))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5"/>
        <v/>
      </c>
      <c r="T698" s="156" t="str">
        <f ca="1">IF(B698="","",IF(ISERROR(MATCH($J698,SorP!$B$1:$B$5661,0)),"",INDIRECT("'SorP'!$A$"&amp;MATCH($J698,SorP!$B$1:$B$5661,0))))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5"/>
        <v/>
      </c>
      <c r="T699" s="156" t="str">
        <f ca="1">IF(B699="","",IF(ISERROR(MATCH($J699,SorP!$B$1:$B$5661,0)),"",INDIRECT("'SorP'!$A$"&amp;MATCH($J699,SorP!$B$1:$B$5661,0))))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5"/>
        <v/>
      </c>
      <c r="T700" s="156" t="str">
        <f ca="1">IF(B700="","",IF(ISERROR(MATCH($J700,SorP!$B$1:$B$5661,0)),"",INDIRECT("'SorP'!$A$"&amp;MATCH($J700,SorP!$B$1:$B$5661,0))))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IF(B701="","",IF(ISERROR(MATCH($J701,SorP!$B$1:$B$5661,0)),"",INDIRECT("'SorP'!$A$"&amp;MATCH($J701,SorP!$B$1:$B$5661,0))))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ref="X703:X766" ca="1" si="36">IF(AND(C703="Smelter not listed",OR(LEN(D703)=0,LEN(E703)=0)),1,0)</f>
        <v>0</v>
      </c>
      <c r="AB703" s="171" t="str">
        <f t="shared" ref="AB703:AB766" si="37">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8">IF(B704="","",IF(ISERROR(MATCH($E704,CL,0)),"Unknown",INDIRECT("'C'!$A$"&amp;MATCH($E704,CL,0)+1)))</f>
        <v/>
      </c>
      <c r="T704" s="156" t="str">
        <f ca="1">IF(B704="","",IF(ISERROR(MATCH($J704,SorP!$B$1:$B$5661,0)),"",INDIRECT("'SorP'!$A$"&amp;MATCH($J704,SorP!$B$1:$B$5661,0))))</f>
        <v/>
      </c>
      <c r="U704" s="169"/>
      <c r="V704" s="170" t="e">
        <f>IF(C704="",NA(),MATCH($B704&amp;$C704,'Smelter Look-up'!$J:$J,0))</f>
        <v>#N/A</v>
      </c>
      <c r="X704" s="171">
        <f t="shared" ca="1" si="36"/>
        <v>0</v>
      </c>
      <c r="AB704" s="171" t="str">
        <f t="shared" si="37"/>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8"/>
        <v/>
      </c>
      <c r="T705" s="156" t="str">
        <f ca="1">IF(B705="","",IF(ISERROR(MATCH($J705,SorP!$B$1:$B$5661,0)),"",INDIRECT("'SorP'!$A$"&amp;MATCH($J705,SorP!$B$1:$B$5661,0))))</f>
        <v/>
      </c>
      <c r="U705" s="169"/>
      <c r="V705" s="170" t="e">
        <f>IF(C705="",NA(),MATCH($B705&amp;$C705,'Smelter Look-up'!$J:$J,0))</f>
        <v>#N/A</v>
      </c>
      <c r="X705" s="171">
        <f t="shared" ca="1" si="36"/>
        <v>0</v>
      </c>
      <c r="AB705" s="171" t="str">
        <f t="shared" si="37"/>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8"/>
        <v/>
      </c>
      <c r="T706" s="156" t="str">
        <f ca="1">IF(B706="","",IF(ISERROR(MATCH($J706,SorP!$B$1:$B$5661,0)),"",INDIRECT("'SorP'!$A$"&amp;MATCH($J706,SorP!$B$1:$B$5661,0))))</f>
        <v/>
      </c>
      <c r="U706" s="169"/>
      <c r="V706" s="170" t="e">
        <f>IF(C706="",NA(),MATCH($B706&amp;$C706,'Smelter Look-up'!$J:$J,0))</f>
        <v>#N/A</v>
      </c>
      <c r="X706" s="171">
        <f t="shared" ca="1" si="36"/>
        <v>0</v>
      </c>
      <c r="AB706" s="171" t="str">
        <f t="shared" si="37"/>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8"/>
        <v/>
      </c>
      <c r="T707" s="156" t="str">
        <f ca="1">IF(B707="","",IF(ISERROR(MATCH($J707,SorP!$B$1:$B$5661,0)),"",INDIRECT("'SorP'!$A$"&amp;MATCH($J707,SorP!$B$1:$B$5661,0))))</f>
        <v/>
      </c>
      <c r="U707" s="169"/>
      <c r="V707" s="170" t="e">
        <f>IF(C707="",NA(),MATCH($B707&amp;$C707,'Smelter Look-up'!$J:$J,0))</f>
        <v>#N/A</v>
      </c>
      <c r="X707" s="171">
        <f t="shared" ca="1" si="36"/>
        <v>0</v>
      </c>
      <c r="AB707" s="171" t="str">
        <f t="shared" si="37"/>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8"/>
        <v/>
      </c>
      <c r="T708" s="156" t="str">
        <f ca="1">IF(B708="","",IF(ISERROR(MATCH($J708,SorP!$B$1:$B$5661,0)),"",INDIRECT("'SorP'!$A$"&amp;MATCH($J708,SorP!$B$1:$B$5661,0))))</f>
        <v/>
      </c>
      <c r="U708" s="169"/>
      <c r="V708" s="170" t="e">
        <f>IF(C708="",NA(),MATCH($B708&amp;$C708,'Smelter Look-up'!$J:$J,0))</f>
        <v>#N/A</v>
      </c>
      <c r="X708" s="171">
        <f t="shared" ca="1" si="36"/>
        <v>0</v>
      </c>
      <c r="AB708" s="171" t="str">
        <f t="shared" si="37"/>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8"/>
        <v/>
      </c>
      <c r="T709" s="156" t="str">
        <f ca="1">IF(B709="","",IF(ISERROR(MATCH($J709,SorP!$B$1:$B$5661,0)),"",INDIRECT("'SorP'!$A$"&amp;MATCH($J709,SorP!$B$1:$B$5661,0))))</f>
        <v/>
      </c>
      <c r="U709" s="169"/>
      <c r="V709" s="170" t="e">
        <f>IF(C709="",NA(),MATCH($B709&amp;$C709,'Smelter Look-up'!$J:$J,0))</f>
        <v>#N/A</v>
      </c>
      <c r="X709" s="171">
        <f t="shared" ca="1" si="36"/>
        <v>0</v>
      </c>
      <c r="AB709" s="171" t="str">
        <f t="shared" si="37"/>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8"/>
        <v/>
      </c>
      <c r="T710" s="156" t="str">
        <f ca="1">IF(B710="","",IF(ISERROR(MATCH($J710,SorP!$B$1:$B$5661,0)),"",INDIRECT("'SorP'!$A$"&amp;MATCH($J710,SorP!$B$1:$B$5661,0))))</f>
        <v/>
      </c>
      <c r="U710" s="169"/>
      <c r="V710" s="170" t="e">
        <f>IF(C710="",NA(),MATCH($B710&amp;$C710,'Smelter Look-up'!$J:$J,0))</f>
        <v>#N/A</v>
      </c>
      <c r="X710" s="171">
        <f t="shared" ca="1" si="36"/>
        <v>0</v>
      </c>
      <c r="AB710" s="171" t="str">
        <f t="shared" si="37"/>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8"/>
        <v/>
      </c>
      <c r="T711" s="156" t="str">
        <f ca="1">IF(B711="","",IF(ISERROR(MATCH($J711,SorP!$B$1:$B$5661,0)),"",INDIRECT("'SorP'!$A$"&amp;MATCH($J711,SorP!$B$1:$B$5661,0))))</f>
        <v/>
      </c>
      <c r="U711" s="169"/>
      <c r="V711" s="170" t="e">
        <f>IF(C711="",NA(),MATCH($B711&amp;$C711,'Smelter Look-up'!$J:$J,0))</f>
        <v>#N/A</v>
      </c>
      <c r="X711" s="171">
        <f t="shared" ca="1" si="36"/>
        <v>0</v>
      </c>
      <c r="AB711" s="171" t="str">
        <f t="shared" si="37"/>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8"/>
        <v/>
      </c>
      <c r="T712" s="156" t="str">
        <f ca="1">IF(B712="","",IF(ISERROR(MATCH($J712,SorP!$B$1:$B$5661,0)),"",INDIRECT("'SorP'!$A$"&amp;MATCH($J712,SorP!$B$1:$B$5661,0))))</f>
        <v/>
      </c>
      <c r="U712" s="169"/>
      <c r="V712" s="170" t="e">
        <f>IF(C712="",NA(),MATCH($B712&amp;$C712,'Smelter Look-up'!$J:$J,0))</f>
        <v>#N/A</v>
      </c>
      <c r="X712" s="171">
        <f t="shared" ca="1" si="36"/>
        <v>0</v>
      </c>
      <c r="AB712" s="171" t="str">
        <f t="shared" si="37"/>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8"/>
        <v/>
      </c>
      <c r="T713" s="156" t="str">
        <f ca="1">IF(B713="","",IF(ISERROR(MATCH($J713,SorP!$B$1:$B$5661,0)),"",INDIRECT("'SorP'!$A$"&amp;MATCH($J713,SorP!$B$1:$B$5661,0))))</f>
        <v/>
      </c>
      <c r="U713" s="169"/>
      <c r="V713" s="170" t="e">
        <f>IF(C713="",NA(),MATCH($B713&amp;$C713,'Smelter Look-up'!$J:$J,0))</f>
        <v>#N/A</v>
      </c>
      <c r="X713" s="171">
        <f t="shared" ca="1" si="36"/>
        <v>0</v>
      </c>
      <c r="AB713" s="171" t="str">
        <f t="shared" si="37"/>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8"/>
        <v/>
      </c>
      <c r="T714" s="156" t="str">
        <f ca="1">IF(B714="","",IF(ISERROR(MATCH($J714,SorP!$B$1:$B$5661,0)),"",INDIRECT("'SorP'!$A$"&amp;MATCH($J714,SorP!$B$1:$B$5661,0))))</f>
        <v/>
      </c>
      <c r="U714" s="169"/>
      <c r="V714" s="170" t="e">
        <f>IF(C714="",NA(),MATCH($B714&amp;$C714,'Smelter Look-up'!$J:$J,0))</f>
        <v>#N/A</v>
      </c>
      <c r="X714" s="171">
        <f t="shared" ca="1" si="36"/>
        <v>0</v>
      </c>
      <c r="AB714" s="171" t="str">
        <f t="shared" si="37"/>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8"/>
        <v/>
      </c>
      <c r="T715" s="156" t="str">
        <f ca="1">IF(B715="","",IF(ISERROR(MATCH($J715,SorP!$B$1:$B$5661,0)),"",INDIRECT("'SorP'!$A$"&amp;MATCH($J715,SorP!$B$1:$B$5661,0))))</f>
        <v/>
      </c>
      <c r="U715" s="169"/>
      <c r="V715" s="170" t="e">
        <f>IF(C715="",NA(),MATCH($B715&amp;$C715,'Smelter Look-up'!$J:$J,0))</f>
        <v>#N/A</v>
      </c>
      <c r="X715" s="171">
        <f t="shared" ca="1" si="36"/>
        <v>0</v>
      </c>
      <c r="AB715" s="171" t="str">
        <f t="shared" si="37"/>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8"/>
        <v/>
      </c>
      <c r="T716" s="156" t="str">
        <f ca="1">IF(B716="","",IF(ISERROR(MATCH($J716,SorP!$B$1:$B$5661,0)),"",INDIRECT("'SorP'!$A$"&amp;MATCH($J716,SorP!$B$1:$B$5661,0))))</f>
        <v/>
      </c>
      <c r="U716" s="169"/>
      <c r="V716" s="170" t="e">
        <f>IF(C716="",NA(),MATCH($B716&amp;$C716,'Smelter Look-up'!$J:$J,0))</f>
        <v>#N/A</v>
      </c>
      <c r="X716" s="171">
        <f t="shared" ca="1" si="36"/>
        <v>0</v>
      </c>
      <c r="AB716" s="171" t="str">
        <f t="shared" si="37"/>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8"/>
        <v/>
      </c>
      <c r="T717" s="156" t="str">
        <f ca="1">IF(B717="","",IF(ISERROR(MATCH($J717,SorP!$B$1:$B$5661,0)),"",INDIRECT("'SorP'!$A$"&amp;MATCH($J717,SorP!$B$1:$B$5661,0))))</f>
        <v/>
      </c>
      <c r="U717" s="169"/>
      <c r="V717" s="170" t="e">
        <f>IF(C717="",NA(),MATCH($B717&amp;$C717,'Smelter Look-up'!$J:$J,0))</f>
        <v>#N/A</v>
      </c>
      <c r="X717" s="171">
        <f t="shared" ca="1" si="36"/>
        <v>0</v>
      </c>
      <c r="AB717" s="171" t="str">
        <f t="shared" si="37"/>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8"/>
        <v/>
      </c>
      <c r="T718" s="156" t="str">
        <f ca="1">IF(B718="","",IF(ISERROR(MATCH($J718,SorP!$B$1:$B$5661,0)),"",INDIRECT("'SorP'!$A$"&amp;MATCH($J718,SorP!$B$1:$B$5661,0))))</f>
        <v/>
      </c>
      <c r="U718" s="169"/>
      <c r="V718" s="170" t="e">
        <f>IF(C718="",NA(),MATCH($B718&amp;$C718,'Smelter Look-up'!$J:$J,0))</f>
        <v>#N/A</v>
      </c>
      <c r="X718" s="171">
        <f t="shared" ca="1" si="36"/>
        <v>0</v>
      </c>
      <c r="AB718" s="171" t="str">
        <f t="shared" si="37"/>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8"/>
        <v/>
      </c>
      <c r="T719" s="156" t="str">
        <f ca="1">IF(B719="","",IF(ISERROR(MATCH($J719,SorP!$B$1:$B$5661,0)),"",INDIRECT("'SorP'!$A$"&amp;MATCH($J719,SorP!$B$1:$B$5661,0))))</f>
        <v/>
      </c>
      <c r="U719" s="169"/>
      <c r="V719" s="170" t="e">
        <f>IF(C719="",NA(),MATCH($B719&amp;$C719,'Smelter Look-up'!$J:$J,0))</f>
        <v>#N/A</v>
      </c>
      <c r="X719" s="171">
        <f t="shared" ca="1" si="36"/>
        <v>0</v>
      </c>
      <c r="AB719" s="171" t="str">
        <f t="shared" si="37"/>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8"/>
        <v/>
      </c>
      <c r="T720" s="156" t="str">
        <f ca="1">IF(B720="","",IF(ISERROR(MATCH($J720,SorP!$B$1:$B$5661,0)),"",INDIRECT("'SorP'!$A$"&amp;MATCH($J720,SorP!$B$1:$B$5661,0))))</f>
        <v/>
      </c>
      <c r="U720" s="169"/>
      <c r="V720" s="170" t="e">
        <f>IF(C720="",NA(),MATCH($B720&amp;$C720,'Smelter Look-up'!$J:$J,0))</f>
        <v>#N/A</v>
      </c>
      <c r="X720" s="171">
        <f t="shared" ca="1" si="36"/>
        <v>0</v>
      </c>
      <c r="AB720" s="171" t="str">
        <f t="shared" si="37"/>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8"/>
        <v/>
      </c>
      <c r="T721" s="156" t="str">
        <f ca="1">IF(B721="","",IF(ISERROR(MATCH($J721,SorP!$B$1:$B$5661,0)),"",INDIRECT("'SorP'!$A$"&amp;MATCH($J721,SorP!$B$1:$B$5661,0))))</f>
        <v/>
      </c>
      <c r="U721" s="169"/>
      <c r="V721" s="170" t="e">
        <f>IF(C721="",NA(),MATCH($B721&amp;$C721,'Smelter Look-up'!$J:$J,0))</f>
        <v>#N/A</v>
      </c>
      <c r="X721" s="171">
        <f t="shared" ca="1" si="36"/>
        <v>0</v>
      </c>
      <c r="AB721" s="171" t="str">
        <f t="shared" si="37"/>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8"/>
        <v/>
      </c>
      <c r="T722" s="156" t="str">
        <f ca="1">IF(B722="","",IF(ISERROR(MATCH($J722,SorP!$B$1:$B$5661,0)),"",INDIRECT("'SorP'!$A$"&amp;MATCH($J722,SorP!$B$1:$B$5661,0))))</f>
        <v/>
      </c>
      <c r="U722" s="169"/>
      <c r="V722" s="170" t="e">
        <f>IF(C722="",NA(),MATCH($B722&amp;$C722,'Smelter Look-up'!$J:$J,0))</f>
        <v>#N/A</v>
      </c>
      <c r="X722" s="171">
        <f t="shared" ca="1" si="36"/>
        <v>0</v>
      </c>
      <c r="AB722" s="171" t="str">
        <f t="shared" si="37"/>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8"/>
        <v/>
      </c>
      <c r="T723" s="156" t="str">
        <f ca="1">IF(B723="","",IF(ISERROR(MATCH($J723,SorP!$B$1:$B$5661,0)),"",INDIRECT("'SorP'!$A$"&amp;MATCH($J723,SorP!$B$1:$B$5661,0))))</f>
        <v/>
      </c>
      <c r="U723" s="169"/>
      <c r="V723" s="170" t="e">
        <f>IF(C723="",NA(),MATCH($B723&amp;$C723,'Smelter Look-up'!$J:$J,0))</f>
        <v>#N/A</v>
      </c>
      <c r="X723" s="171">
        <f t="shared" ca="1" si="36"/>
        <v>0</v>
      </c>
      <c r="AB723" s="171" t="str">
        <f t="shared" si="37"/>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8"/>
        <v/>
      </c>
      <c r="T724" s="156" t="str">
        <f ca="1">IF(B724="","",IF(ISERROR(MATCH($J724,SorP!$B$1:$B$5661,0)),"",INDIRECT("'SorP'!$A$"&amp;MATCH($J724,SorP!$B$1:$B$5661,0))))</f>
        <v/>
      </c>
      <c r="U724" s="169"/>
      <c r="V724" s="170" t="e">
        <f>IF(C724="",NA(),MATCH($B724&amp;$C724,'Smelter Look-up'!$J:$J,0))</f>
        <v>#N/A</v>
      </c>
      <c r="X724" s="171">
        <f t="shared" ca="1" si="36"/>
        <v>0</v>
      </c>
      <c r="AB724" s="171" t="str">
        <f t="shared" si="37"/>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8"/>
        <v/>
      </c>
      <c r="T725" s="156" t="str">
        <f ca="1">IF(B725="","",IF(ISERROR(MATCH($J725,SorP!$B$1:$B$5661,0)),"",INDIRECT("'SorP'!$A$"&amp;MATCH($J725,SorP!$B$1:$B$5661,0))))</f>
        <v/>
      </c>
      <c r="U725" s="169"/>
      <c r="V725" s="170" t="e">
        <f>IF(C725="",NA(),MATCH($B725&amp;$C725,'Smelter Look-up'!$J:$J,0))</f>
        <v>#N/A</v>
      </c>
      <c r="X725" s="171">
        <f t="shared" ca="1" si="36"/>
        <v>0</v>
      </c>
      <c r="AB725" s="171" t="str">
        <f t="shared" si="37"/>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8"/>
        <v/>
      </c>
      <c r="T726" s="156" t="str">
        <f ca="1">IF(B726="","",IF(ISERROR(MATCH($J726,SorP!$B$1:$B$5661,0)),"",INDIRECT("'SorP'!$A$"&amp;MATCH($J726,SorP!$B$1:$B$5661,0))))</f>
        <v/>
      </c>
      <c r="U726" s="169"/>
      <c r="V726" s="170" t="e">
        <f>IF(C726="",NA(),MATCH($B726&amp;$C726,'Smelter Look-up'!$J:$J,0))</f>
        <v>#N/A</v>
      </c>
      <c r="X726" s="171">
        <f t="shared" ca="1" si="36"/>
        <v>0</v>
      </c>
      <c r="AB726" s="171" t="str">
        <f t="shared" si="37"/>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8"/>
        <v/>
      </c>
      <c r="T727" s="156" t="str">
        <f ca="1">IF(B727="","",IF(ISERROR(MATCH($J727,SorP!$B$1:$B$5661,0)),"",INDIRECT("'SorP'!$A$"&amp;MATCH($J727,SorP!$B$1:$B$5661,0))))</f>
        <v/>
      </c>
      <c r="U727" s="169"/>
      <c r="V727" s="170" t="e">
        <f>IF(C727="",NA(),MATCH($B727&amp;$C727,'Smelter Look-up'!$J:$J,0))</f>
        <v>#N/A</v>
      </c>
      <c r="X727" s="171">
        <f t="shared" ca="1" si="36"/>
        <v>0</v>
      </c>
      <c r="AB727" s="171" t="str">
        <f t="shared" si="37"/>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8"/>
        <v/>
      </c>
      <c r="T728" s="156" t="str">
        <f ca="1">IF(B728="","",IF(ISERROR(MATCH($J728,SorP!$B$1:$B$5661,0)),"",INDIRECT("'SorP'!$A$"&amp;MATCH($J728,SorP!$B$1:$B$5661,0))))</f>
        <v/>
      </c>
      <c r="U728" s="169"/>
      <c r="V728" s="170" t="e">
        <f>IF(C728="",NA(),MATCH($B728&amp;$C728,'Smelter Look-up'!$J:$J,0))</f>
        <v>#N/A</v>
      </c>
      <c r="X728" s="171">
        <f t="shared" ca="1" si="36"/>
        <v>0</v>
      </c>
      <c r="AB728" s="171" t="str">
        <f t="shared" si="37"/>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8"/>
        <v/>
      </c>
      <c r="T729" s="156" t="str">
        <f ca="1">IF(B729="","",IF(ISERROR(MATCH($J729,SorP!$B$1:$B$5661,0)),"",INDIRECT("'SorP'!$A$"&amp;MATCH($J729,SorP!$B$1:$B$5661,0))))</f>
        <v/>
      </c>
      <c r="U729" s="169"/>
      <c r="V729" s="170" t="e">
        <f>IF(C729="",NA(),MATCH($B729&amp;$C729,'Smelter Look-up'!$J:$J,0))</f>
        <v>#N/A</v>
      </c>
      <c r="X729" s="171">
        <f t="shared" ca="1" si="36"/>
        <v>0</v>
      </c>
      <c r="AB729" s="171" t="str">
        <f t="shared" si="37"/>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8"/>
        <v/>
      </c>
      <c r="T730" s="156" t="str">
        <f ca="1">IF(B730="","",IF(ISERROR(MATCH($J730,SorP!$B$1:$B$5661,0)),"",INDIRECT("'SorP'!$A$"&amp;MATCH($J730,SorP!$B$1:$B$5661,0))))</f>
        <v/>
      </c>
      <c r="U730" s="169"/>
      <c r="V730" s="170" t="e">
        <f>IF(C730="",NA(),MATCH($B730&amp;$C730,'Smelter Look-up'!$J:$J,0))</f>
        <v>#N/A</v>
      </c>
      <c r="X730" s="171">
        <f t="shared" ca="1" si="36"/>
        <v>0</v>
      </c>
      <c r="AB730" s="171" t="str">
        <f t="shared" si="37"/>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8"/>
        <v/>
      </c>
      <c r="T731" s="156" t="str">
        <f ca="1">IF(B731="","",IF(ISERROR(MATCH($J731,SorP!$B$1:$B$5661,0)),"",INDIRECT("'SorP'!$A$"&amp;MATCH($J731,SorP!$B$1:$B$5661,0))))</f>
        <v/>
      </c>
      <c r="U731" s="169"/>
      <c r="V731" s="170" t="e">
        <f>IF(C731="",NA(),MATCH($B731&amp;$C731,'Smelter Look-up'!$J:$J,0))</f>
        <v>#N/A</v>
      </c>
      <c r="X731" s="171">
        <f t="shared" ca="1" si="36"/>
        <v>0</v>
      </c>
      <c r="AB731" s="171" t="str">
        <f t="shared" si="37"/>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8"/>
        <v/>
      </c>
      <c r="T732" s="156" t="str">
        <f ca="1">IF(B732="","",IF(ISERROR(MATCH($J732,SorP!$B$1:$B$5661,0)),"",INDIRECT("'SorP'!$A$"&amp;MATCH($J732,SorP!$B$1:$B$5661,0))))</f>
        <v/>
      </c>
      <c r="U732" s="169"/>
      <c r="V732" s="170" t="e">
        <f>IF(C732="",NA(),MATCH($B732&amp;$C732,'Smelter Look-up'!$J:$J,0))</f>
        <v>#N/A</v>
      </c>
      <c r="X732" s="171">
        <f t="shared" ca="1" si="36"/>
        <v>0</v>
      </c>
      <c r="AB732" s="171" t="str">
        <f t="shared" si="37"/>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8"/>
        <v/>
      </c>
      <c r="T733" s="156" t="str">
        <f ca="1">IF(B733="","",IF(ISERROR(MATCH($J733,SorP!$B$1:$B$5661,0)),"",INDIRECT("'SorP'!$A$"&amp;MATCH($J733,SorP!$B$1:$B$5661,0))))</f>
        <v/>
      </c>
      <c r="U733" s="169"/>
      <c r="V733" s="170" t="e">
        <f>IF(C733="",NA(),MATCH($B733&amp;$C733,'Smelter Look-up'!$J:$J,0))</f>
        <v>#N/A</v>
      </c>
      <c r="X733" s="171">
        <f t="shared" ca="1" si="36"/>
        <v>0</v>
      </c>
      <c r="AB733" s="171" t="str">
        <f t="shared" si="37"/>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8"/>
        <v/>
      </c>
      <c r="T734" s="156" t="str">
        <f ca="1">IF(B734="","",IF(ISERROR(MATCH($J734,SorP!$B$1:$B$5661,0)),"",INDIRECT("'SorP'!$A$"&amp;MATCH($J734,SorP!$B$1:$B$5661,0))))</f>
        <v/>
      </c>
      <c r="U734" s="169"/>
      <c r="V734" s="170" t="e">
        <f>IF(C734="",NA(),MATCH($B734&amp;$C734,'Smelter Look-up'!$J:$J,0))</f>
        <v>#N/A</v>
      </c>
      <c r="X734" s="171">
        <f t="shared" ca="1" si="36"/>
        <v>0</v>
      </c>
      <c r="AB734" s="171" t="str">
        <f t="shared" si="37"/>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8"/>
        <v/>
      </c>
      <c r="T735" s="156" t="str">
        <f ca="1">IF(B735="","",IF(ISERROR(MATCH($J735,SorP!$B$1:$B$5661,0)),"",INDIRECT("'SorP'!$A$"&amp;MATCH($J735,SorP!$B$1:$B$5661,0))))</f>
        <v/>
      </c>
      <c r="U735" s="169"/>
      <c r="V735" s="170" t="e">
        <f>IF(C735="",NA(),MATCH($B735&amp;$C735,'Smelter Look-up'!$J:$J,0))</f>
        <v>#N/A</v>
      </c>
      <c r="X735" s="171">
        <f t="shared" ca="1" si="36"/>
        <v>0</v>
      </c>
      <c r="AB735" s="171" t="str">
        <f t="shared" si="37"/>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8"/>
        <v/>
      </c>
      <c r="T736" s="156" t="str">
        <f ca="1">IF(B736="","",IF(ISERROR(MATCH($J736,SorP!$B$1:$B$5661,0)),"",INDIRECT("'SorP'!$A$"&amp;MATCH($J736,SorP!$B$1:$B$5661,0))))</f>
        <v/>
      </c>
      <c r="U736" s="169"/>
      <c r="V736" s="170" t="e">
        <f>IF(C736="",NA(),MATCH($B736&amp;$C736,'Smelter Look-up'!$J:$J,0))</f>
        <v>#N/A</v>
      </c>
      <c r="X736" s="171">
        <f t="shared" ca="1" si="36"/>
        <v>0</v>
      </c>
      <c r="AB736" s="171" t="str">
        <f t="shared" si="37"/>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8"/>
        <v/>
      </c>
      <c r="T737" s="156" t="str">
        <f ca="1">IF(B737="","",IF(ISERROR(MATCH($J737,SorP!$B$1:$B$5661,0)),"",INDIRECT("'SorP'!$A$"&amp;MATCH($J737,SorP!$B$1:$B$5661,0))))</f>
        <v/>
      </c>
      <c r="U737" s="169"/>
      <c r="V737" s="170" t="e">
        <f>IF(C737="",NA(),MATCH($B737&amp;$C737,'Smelter Look-up'!$J:$J,0))</f>
        <v>#N/A</v>
      </c>
      <c r="X737" s="171">
        <f t="shared" ca="1" si="36"/>
        <v>0</v>
      </c>
      <c r="AB737" s="171" t="str">
        <f t="shared" si="37"/>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8"/>
        <v/>
      </c>
      <c r="T738" s="156" t="str">
        <f ca="1">IF(B738="","",IF(ISERROR(MATCH($J738,SorP!$B$1:$B$5661,0)),"",INDIRECT("'SorP'!$A$"&amp;MATCH($J738,SorP!$B$1:$B$5661,0))))</f>
        <v/>
      </c>
      <c r="U738" s="169"/>
      <c r="V738" s="170" t="e">
        <f>IF(C738="",NA(),MATCH($B738&amp;$C738,'Smelter Look-up'!$J:$J,0))</f>
        <v>#N/A</v>
      </c>
      <c r="X738" s="171">
        <f t="shared" ca="1" si="36"/>
        <v>0</v>
      </c>
      <c r="AB738" s="171" t="str">
        <f t="shared" si="37"/>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8"/>
        <v/>
      </c>
      <c r="T739" s="156" t="str">
        <f ca="1">IF(B739="","",IF(ISERROR(MATCH($J739,SorP!$B$1:$B$5661,0)),"",INDIRECT("'SorP'!$A$"&amp;MATCH($J739,SorP!$B$1:$B$5661,0))))</f>
        <v/>
      </c>
      <c r="U739" s="169"/>
      <c r="V739" s="170" t="e">
        <f>IF(C739="",NA(),MATCH($B739&amp;$C739,'Smelter Look-up'!$J:$J,0))</f>
        <v>#N/A</v>
      </c>
      <c r="X739" s="171">
        <f t="shared" ca="1" si="36"/>
        <v>0</v>
      </c>
      <c r="AB739" s="171" t="str">
        <f t="shared" si="37"/>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8"/>
        <v/>
      </c>
      <c r="T740" s="156" t="str">
        <f ca="1">IF(B740="","",IF(ISERROR(MATCH($J740,SorP!$B$1:$B$5661,0)),"",INDIRECT("'SorP'!$A$"&amp;MATCH($J740,SorP!$B$1:$B$5661,0))))</f>
        <v/>
      </c>
      <c r="U740" s="169"/>
      <c r="V740" s="170" t="e">
        <f>IF(C740="",NA(),MATCH($B740&amp;$C740,'Smelter Look-up'!$J:$J,0))</f>
        <v>#N/A</v>
      </c>
      <c r="X740" s="171">
        <f t="shared" ca="1" si="36"/>
        <v>0</v>
      </c>
      <c r="AB740" s="171" t="str">
        <f t="shared" si="37"/>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8"/>
        <v/>
      </c>
      <c r="T741" s="156" t="str">
        <f ca="1">IF(B741="","",IF(ISERROR(MATCH($J741,SorP!$B$1:$B$5661,0)),"",INDIRECT("'SorP'!$A$"&amp;MATCH($J741,SorP!$B$1:$B$5661,0))))</f>
        <v/>
      </c>
      <c r="U741" s="169"/>
      <c r="V741" s="170" t="e">
        <f>IF(C741="",NA(),MATCH($B741&amp;$C741,'Smelter Look-up'!$J:$J,0))</f>
        <v>#N/A</v>
      </c>
      <c r="X741" s="171">
        <f t="shared" ca="1" si="36"/>
        <v>0</v>
      </c>
      <c r="AB741" s="171" t="str">
        <f t="shared" si="37"/>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8"/>
        <v/>
      </c>
      <c r="T742" s="156" t="str">
        <f ca="1">IF(B742="","",IF(ISERROR(MATCH($J742,SorP!$B$1:$B$5661,0)),"",INDIRECT("'SorP'!$A$"&amp;MATCH($J742,SorP!$B$1:$B$5661,0))))</f>
        <v/>
      </c>
      <c r="U742" s="169"/>
      <c r="V742" s="170" t="e">
        <f>IF(C742="",NA(),MATCH($B742&amp;$C742,'Smelter Look-up'!$J:$J,0))</f>
        <v>#N/A</v>
      </c>
      <c r="X742" s="171">
        <f t="shared" ca="1" si="36"/>
        <v>0</v>
      </c>
      <c r="AB742" s="171" t="str">
        <f t="shared" si="37"/>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8"/>
        <v/>
      </c>
      <c r="T743" s="156" t="str">
        <f ca="1">IF(B743="","",IF(ISERROR(MATCH($J743,SorP!$B$1:$B$5661,0)),"",INDIRECT("'SorP'!$A$"&amp;MATCH($J743,SorP!$B$1:$B$5661,0))))</f>
        <v/>
      </c>
      <c r="U743" s="169"/>
      <c r="V743" s="170" t="e">
        <f>IF(C743="",NA(),MATCH($B743&amp;$C743,'Smelter Look-up'!$J:$J,0))</f>
        <v>#N/A</v>
      </c>
      <c r="X743" s="171">
        <f t="shared" ca="1" si="36"/>
        <v>0</v>
      </c>
      <c r="AB743" s="171" t="str">
        <f t="shared" si="37"/>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8"/>
        <v/>
      </c>
      <c r="T744" s="156" t="str">
        <f ca="1">IF(B744="","",IF(ISERROR(MATCH($J744,SorP!$B$1:$B$5661,0)),"",INDIRECT("'SorP'!$A$"&amp;MATCH($J744,SorP!$B$1:$B$5661,0))))</f>
        <v/>
      </c>
      <c r="U744" s="169"/>
      <c r="V744" s="170" t="e">
        <f>IF(C744="",NA(),MATCH($B744&amp;$C744,'Smelter Look-up'!$J:$J,0))</f>
        <v>#N/A</v>
      </c>
      <c r="X744" s="171">
        <f t="shared" ca="1" si="36"/>
        <v>0</v>
      </c>
      <c r="AB744" s="171" t="str">
        <f t="shared" si="37"/>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8"/>
        <v/>
      </c>
      <c r="T745" s="156" t="str">
        <f ca="1">IF(B745="","",IF(ISERROR(MATCH($J745,SorP!$B$1:$B$5661,0)),"",INDIRECT("'SorP'!$A$"&amp;MATCH($J745,SorP!$B$1:$B$5661,0))))</f>
        <v/>
      </c>
      <c r="U745" s="169"/>
      <c r="V745" s="170" t="e">
        <f>IF(C745="",NA(),MATCH($B745&amp;$C745,'Smelter Look-up'!$J:$J,0))</f>
        <v>#N/A</v>
      </c>
      <c r="X745" s="171">
        <f t="shared" ca="1" si="36"/>
        <v>0</v>
      </c>
      <c r="AB745" s="171" t="str">
        <f t="shared" si="37"/>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8"/>
        <v/>
      </c>
      <c r="T746" s="156" t="str">
        <f ca="1">IF(B746="","",IF(ISERROR(MATCH($J746,SorP!$B$1:$B$5661,0)),"",INDIRECT("'SorP'!$A$"&amp;MATCH($J746,SorP!$B$1:$B$5661,0))))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8"/>
        <v/>
      </c>
      <c r="T747" s="156" t="str">
        <f ca="1">IF(B747="","",IF(ISERROR(MATCH($J747,SorP!$B$1:$B$5661,0)),"",INDIRECT("'SorP'!$A$"&amp;MATCH($J747,SorP!$B$1:$B$5661,0))))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8"/>
        <v/>
      </c>
      <c r="T748" s="156" t="str">
        <f ca="1">IF(B748="","",IF(ISERROR(MATCH($J748,SorP!$B$1:$B$5661,0)),"",INDIRECT("'SorP'!$A$"&amp;MATCH($J748,SorP!$B$1:$B$5661,0))))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8"/>
        <v/>
      </c>
      <c r="T749" s="156" t="str">
        <f ca="1">IF(B749="","",IF(ISERROR(MATCH($J749,SorP!$B$1:$B$5661,0)),"",INDIRECT("'SorP'!$A$"&amp;MATCH($J749,SorP!$B$1:$B$5661,0))))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8"/>
        <v/>
      </c>
      <c r="T750" s="156" t="str">
        <f ca="1">IF(B750="","",IF(ISERROR(MATCH($J750,SorP!$B$1:$B$5661,0)),"",INDIRECT("'SorP'!$A$"&amp;MATCH($J750,SorP!$B$1:$B$5661,0))))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8"/>
        <v/>
      </c>
      <c r="T751" s="156" t="str">
        <f ca="1">IF(B751="","",IF(ISERROR(MATCH($J751,SorP!$B$1:$B$5661,0)),"",INDIRECT("'SorP'!$A$"&amp;MATCH($J751,SorP!$B$1:$B$5661,0))))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8"/>
        <v/>
      </c>
      <c r="T752" s="156" t="str">
        <f ca="1">IF(B752="","",IF(ISERROR(MATCH($J752,SorP!$B$1:$B$5661,0)),"",INDIRECT("'SorP'!$A$"&amp;MATCH($J752,SorP!$B$1:$B$5661,0))))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8"/>
        <v/>
      </c>
      <c r="T753" s="156" t="str">
        <f ca="1">IF(B753="","",IF(ISERROR(MATCH($J753,SorP!$B$1:$B$5661,0)),"",INDIRECT("'SorP'!$A$"&amp;MATCH($J753,SorP!$B$1:$B$5661,0))))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8"/>
        <v/>
      </c>
      <c r="T754" s="156" t="str">
        <f ca="1">IF(B754="","",IF(ISERROR(MATCH($J754,SorP!$B$1:$B$5661,0)),"",INDIRECT("'SorP'!$A$"&amp;MATCH($J754,SorP!$B$1:$B$5661,0))))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8"/>
        <v/>
      </c>
      <c r="T755" s="156" t="str">
        <f ca="1">IF(B755="","",IF(ISERROR(MATCH($J755,SorP!$B$1:$B$5661,0)),"",INDIRECT("'SorP'!$A$"&amp;MATCH($J755,SorP!$B$1:$B$5661,0))))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8"/>
        <v/>
      </c>
      <c r="T756" s="156" t="str">
        <f ca="1">IF(B756="","",IF(ISERROR(MATCH($J756,SorP!$B$1:$B$5661,0)),"",INDIRECT("'SorP'!$A$"&amp;MATCH($J756,SorP!$B$1:$B$5661,0))))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8"/>
        <v/>
      </c>
      <c r="T757" s="156" t="str">
        <f ca="1">IF(B757="","",IF(ISERROR(MATCH($J757,SorP!$B$1:$B$5661,0)),"",INDIRECT("'SorP'!$A$"&amp;MATCH($J757,SorP!$B$1:$B$5661,0))))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8"/>
        <v/>
      </c>
      <c r="T758" s="156" t="str">
        <f ca="1">IF(B758="","",IF(ISERROR(MATCH($J758,SorP!$B$1:$B$5661,0)),"",INDIRECT("'SorP'!$A$"&amp;MATCH($J758,SorP!$B$1:$B$5661,0))))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8"/>
        <v/>
      </c>
      <c r="T759" s="156" t="str">
        <f ca="1">IF(B759="","",IF(ISERROR(MATCH($J759,SorP!$B$1:$B$5661,0)),"",INDIRECT("'SorP'!$A$"&amp;MATCH($J759,SorP!$B$1:$B$5661,0))))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8"/>
        <v/>
      </c>
      <c r="T760" s="156" t="str">
        <f ca="1">IF(B760="","",IF(ISERROR(MATCH($J760,SorP!$B$1:$B$5661,0)),"",INDIRECT("'SorP'!$A$"&amp;MATCH($J760,SorP!$B$1:$B$5661,0))))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8"/>
        <v/>
      </c>
      <c r="T761" s="156" t="str">
        <f ca="1">IF(B761="","",IF(ISERROR(MATCH($J761,SorP!$B$1:$B$5661,0)),"",INDIRECT("'SorP'!$A$"&amp;MATCH($J761,SorP!$B$1:$B$5661,0))))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8"/>
        <v/>
      </c>
      <c r="T762" s="156" t="str">
        <f ca="1">IF(B762="","",IF(ISERROR(MATCH($J762,SorP!$B$1:$B$5661,0)),"",INDIRECT("'SorP'!$A$"&amp;MATCH($J762,SorP!$B$1:$B$5661,0))))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8"/>
        <v/>
      </c>
      <c r="T763" s="156" t="str">
        <f ca="1">IF(B763="","",IF(ISERROR(MATCH($J763,SorP!$B$1:$B$5661,0)),"",INDIRECT("'SorP'!$A$"&amp;MATCH($J763,SorP!$B$1:$B$5661,0))))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8"/>
        <v/>
      </c>
      <c r="T764" s="156" t="str">
        <f ca="1">IF(B764="","",IF(ISERROR(MATCH($J764,SorP!$B$1:$B$5661,0)),"",INDIRECT("'SorP'!$A$"&amp;MATCH($J764,SorP!$B$1:$B$5661,0))))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IF(B765="","",IF(ISERROR(MATCH($J765,SorP!$B$1:$B$5661,0)),"",INDIRECT("'SorP'!$A$"&amp;MATCH($J765,SorP!$B$1:$B$5661,0))))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ref="X767:X830" ca="1" si="39">IF(AND(C767="Smelter not listed",OR(LEN(D767)=0,LEN(E767)=0)),1,0)</f>
        <v>0</v>
      </c>
      <c r="AB767" s="171" t="str">
        <f t="shared" ref="AB767:AB830" si="40">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41">IF(B768="","",IF(ISERROR(MATCH($E768,CL,0)),"Unknown",INDIRECT("'C'!$A$"&amp;MATCH($E768,CL,0)+1)))</f>
        <v/>
      </c>
      <c r="T768" s="156" t="str">
        <f ca="1">IF(B768="","",IF(ISERROR(MATCH($J768,SorP!$B$1:$B$5661,0)),"",INDIRECT("'SorP'!$A$"&amp;MATCH($J768,SorP!$B$1:$B$5661,0))))</f>
        <v/>
      </c>
      <c r="U768" s="169"/>
      <c r="V768" s="170" t="e">
        <f>IF(C768="",NA(),MATCH($B768&amp;$C768,'Smelter Look-up'!$J:$J,0))</f>
        <v>#N/A</v>
      </c>
      <c r="X768" s="171">
        <f t="shared" ca="1" si="39"/>
        <v>0</v>
      </c>
      <c r="AB768" s="171" t="str">
        <f t="shared" si="40"/>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41"/>
        <v/>
      </c>
      <c r="T769" s="156" t="str">
        <f ca="1">IF(B769="","",IF(ISERROR(MATCH($J769,SorP!$B$1:$B$5661,0)),"",INDIRECT("'SorP'!$A$"&amp;MATCH($J769,SorP!$B$1:$B$5661,0))))</f>
        <v/>
      </c>
      <c r="U769" s="169"/>
      <c r="V769" s="170" t="e">
        <f>IF(C769="",NA(),MATCH($B769&amp;$C769,'Smelter Look-up'!$J:$J,0))</f>
        <v>#N/A</v>
      </c>
      <c r="X769" s="171">
        <f t="shared" ca="1" si="39"/>
        <v>0</v>
      </c>
      <c r="AB769" s="171" t="str">
        <f t="shared" si="40"/>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41"/>
        <v/>
      </c>
      <c r="T770" s="156" t="str">
        <f ca="1">IF(B770="","",IF(ISERROR(MATCH($J770,SorP!$B$1:$B$5661,0)),"",INDIRECT("'SorP'!$A$"&amp;MATCH($J770,SorP!$B$1:$B$5661,0))))</f>
        <v/>
      </c>
      <c r="U770" s="169"/>
      <c r="V770" s="170" t="e">
        <f>IF(C770="",NA(),MATCH($B770&amp;$C770,'Smelter Look-up'!$J:$J,0))</f>
        <v>#N/A</v>
      </c>
      <c r="X770" s="171">
        <f t="shared" ca="1" si="39"/>
        <v>0</v>
      </c>
      <c r="AB770" s="171" t="str">
        <f t="shared" si="40"/>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41"/>
        <v/>
      </c>
      <c r="T771" s="156" t="str">
        <f ca="1">IF(B771="","",IF(ISERROR(MATCH($J771,SorP!$B$1:$B$5661,0)),"",INDIRECT("'SorP'!$A$"&amp;MATCH($J771,SorP!$B$1:$B$5661,0))))</f>
        <v/>
      </c>
      <c r="U771" s="169"/>
      <c r="V771" s="170" t="e">
        <f>IF(C771="",NA(),MATCH($B771&amp;$C771,'Smelter Look-up'!$J:$J,0))</f>
        <v>#N/A</v>
      </c>
      <c r="X771" s="171">
        <f t="shared" ca="1" si="39"/>
        <v>0</v>
      </c>
      <c r="AB771" s="171" t="str">
        <f t="shared" si="40"/>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41"/>
        <v/>
      </c>
      <c r="T772" s="156" t="str">
        <f ca="1">IF(B772="","",IF(ISERROR(MATCH($J772,SorP!$B$1:$B$5661,0)),"",INDIRECT("'SorP'!$A$"&amp;MATCH($J772,SorP!$B$1:$B$5661,0))))</f>
        <v/>
      </c>
      <c r="U772" s="169"/>
      <c r="V772" s="170" t="e">
        <f>IF(C772="",NA(),MATCH($B772&amp;$C772,'Smelter Look-up'!$J:$J,0))</f>
        <v>#N/A</v>
      </c>
      <c r="X772" s="171">
        <f t="shared" ca="1" si="39"/>
        <v>0</v>
      </c>
      <c r="AB772" s="171" t="str">
        <f t="shared" si="40"/>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41"/>
        <v/>
      </c>
      <c r="T773" s="156" t="str">
        <f ca="1">IF(B773="","",IF(ISERROR(MATCH($J773,SorP!$B$1:$B$5661,0)),"",INDIRECT("'SorP'!$A$"&amp;MATCH($J773,SorP!$B$1:$B$5661,0))))</f>
        <v/>
      </c>
      <c r="U773" s="169"/>
      <c r="V773" s="170" t="e">
        <f>IF(C773="",NA(),MATCH($B773&amp;$C773,'Smelter Look-up'!$J:$J,0))</f>
        <v>#N/A</v>
      </c>
      <c r="X773" s="171">
        <f t="shared" ca="1" si="39"/>
        <v>0</v>
      </c>
      <c r="AB773" s="171" t="str">
        <f t="shared" si="40"/>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41"/>
        <v/>
      </c>
      <c r="T774" s="156" t="str">
        <f ca="1">IF(B774="","",IF(ISERROR(MATCH($J774,SorP!$B$1:$B$5661,0)),"",INDIRECT("'SorP'!$A$"&amp;MATCH($J774,SorP!$B$1:$B$5661,0))))</f>
        <v/>
      </c>
      <c r="U774" s="169"/>
      <c r="V774" s="170" t="e">
        <f>IF(C774="",NA(),MATCH($B774&amp;$C774,'Smelter Look-up'!$J:$J,0))</f>
        <v>#N/A</v>
      </c>
      <c r="X774" s="171">
        <f t="shared" ca="1" si="39"/>
        <v>0</v>
      </c>
      <c r="AB774" s="171" t="str">
        <f t="shared" si="40"/>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41"/>
        <v/>
      </c>
      <c r="T775" s="156" t="str">
        <f ca="1">IF(B775="","",IF(ISERROR(MATCH($J775,SorP!$B$1:$B$5661,0)),"",INDIRECT("'SorP'!$A$"&amp;MATCH($J775,SorP!$B$1:$B$5661,0))))</f>
        <v/>
      </c>
      <c r="U775" s="169"/>
      <c r="V775" s="170" t="e">
        <f>IF(C775="",NA(),MATCH($B775&amp;$C775,'Smelter Look-up'!$J:$J,0))</f>
        <v>#N/A</v>
      </c>
      <c r="X775" s="171">
        <f t="shared" ca="1" si="39"/>
        <v>0</v>
      </c>
      <c r="AB775" s="171" t="str">
        <f t="shared" si="40"/>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41"/>
        <v/>
      </c>
      <c r="T776" s="156" t="str">
        <f ca="1">IF(B776="","",IF(ISERROR(MATCH($J776,SorP!$B$1:$B$5661,0)),"",INDIRECT("'SorP'!$A$"&amp;MATCH($J776,SorP!$B$1:$B$5661,0))))</f>
        <v/>
      </c>
      <c r="U776" s="169"/>
      <c r="V776" s="170" t="e">
        <f>IF(C776="",NA(),MATCH($B776&amp;$C776,'Smelter Look-up'!$J:$J,0))</f>
        <v>#N/A</v>
      </c>
      <c r="X776" s="171">
        <f t="shared" ca="1" si="39"/>
        <v>0</v>
      </c>
      <c r="AB776" s="171" t="str">
        <f t="shared" si="40"/>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41"/>
        <v/>
      </c>
      <c r="T777" s="156" t="str">
        <f ca="1">IF(B777="","",IF(ISERROR(MATCH($J777,SorP!$B$1:$B$5661,0)),"",INDIRECT("'SorP'!$A$"&amp;MATCH($J777,SorP!$B$1:$B$5661,0))))</f>
        <v/>
      </c>
      <c r="U777" s="169"/>
      <c r="V777" s="170" t="e">
        <f>IF(C777="",NA(),MATCH($B777&amp;$C777,'Smelter Look-up'!$J:$J,0))</f>
        <v>#N/A</v>
      </c>
      <c r="X777" s="171">
        <f t="shared" ca="1" si="39"/>
        <v>0</v>
      </c>
      <c r="AB777" s="171" t="str">
        <f t="shared" si="40"/>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41"/>
        <v/>
      </c>
      <c r="T778" s="156" t="str">
        <f ca="1">IF(B778="","",IF(ISERROR(MATCH($J778,SorP!$B$1:$B$5661,0)),"",INDIRECT("'SorP'!$A$"&amp;MATCH($J778,SorP!$B$1:$B$5661,0))))</f>
        <v/>
      </c>
      <c r="U778" s="169"/>
      <c r="V778" s="170" t="e">
        <f>IF(C778="",NA(),MATCH($B778&amp;$C778,'Smelter Look-up'!$J:$J,0))</f>
        <v>#N/A</v>
      </c>
      <c r="X778" s="171">
        <f t="shared" ca="1" si="39"/>
        <v>0</v>
      </c>
      <c r="AB778" s="171" t="str">
        <f t="shared" si="40"/>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41"/>
        <v/>
      </c>
      <c r="T779" s="156" t="str">
        <f ca="1">IF(B779="","",IF(ISERROR(MATCH($J779,SorP!$B$1:$B$5661,0)),"",INDIRECT("'SorP'!$A$"&amp;MATCH($J779,SorP!$B$1:$B$5661,0))))</f>
        <v/>
      </c>
      <c r="U779" s="169"/>
      <c r="V779" s="170" t="e">
        <f>IF(C779="",NA(),MATCH($B779&amp;$C779,'Smelter Look-up'!$J:$J,0))</f>
        <v>#N/A</v>
      </c>
      <c r="X779" s="171">
        <f t="shared" ca="1" si="39"/>
        <v>0</v>
      </c>
      <c r="AB779" s="171" t="str">
        <f t="shared" si="40"/>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41"/>
        <v/>
      </c>
      <c r="T780" s="156" t="str">
        <f ca="1">IF(B780="","",IF(ISERROR(MATCH($J780,SorP!$B$1:$B$5661,0)),"",INDIRECT("'SorP'!$A$"&amp;MATCH($J780,SorP!$B$1:$B$5661,0))))</f>
        <v/>
      </c>
      <c r="U780" s="169"/>
      <c r="V780" s="170" t="e">
        <f>IF(C780="",NA(),MATCH($B780&amp;$C780,'Smelter Look-up'!$J:$J,0))</f>
        <v>#N/A</v>
      </c>
      <c r="X780" s="171">
        <f t="shared" ca="1" si="39"/>
        <v>0</v>
      </c>
      <c r="AB780" s="171" t="str">
        <f t="shared" si="40"/>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41"/>
        <v/>
      </c>
      <c r="T781" s="156" t="str">
        <f ca="1">IF(B781="","",IF(ISERROR(MATCH($J781,SorP!$B$1:$B$5661,0)),"",INDIRECT("'SorP'!$A$"&amp;MATCH($J781,SorP!$B$1:$B$5661,0))))</f>
        <v/>
      </c>
      <c r="U781" s="169"/>
      <c r="V781" s="170" t="e">
        <f>IF(C781="",NA(),MATCH($B781&amp;$C781,'Smelter Look-up'!$J:$J,0))</f>
        <v>#N/A</v>
      </c>
      <c r="X781" s="171">
        <f t="shared" ca="1" si="39"/>
        <v>0</v>
      </c>
      <c r="AB781" s="171" t="str">
        <f t="shared" si="40"/>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41"/>
        <v/>
      </c>
      <c r="T782" s="156" t="str">
        <f ca="1">IF(B782="","",IF(ISERROR(MATCH($J782,SorP!$B$1:$B$5661,0)),"",INDIRECT("'SorP'!$A$"&amp;MATCH($J782,SorP!$B$1:$B$5661,0))))</f>
        <v/>
      </c>
      <c r="U782" s="169"/>
      <c r="V782" s="170" t="e">
        <f>IF(C782="",NA(),MATCH($B782&amp;$C782,'Smelter Look-up'!$J:$J,0))</f>
        <v>#N/A</v>
      </c>
      <c r="X782" s="171">
        <f t="shared" ca="1" si="39"/>
        <v>0</v>
      </c>
      <c r="AB782" s="171" t="str">
        <f t="shared" si="40"/>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41"/>
        <v/>
      </c>
      <c r="T783" s="156" t="str">
        <f ca="1">IF(B783="","",IF(ISERROR(MATCH($J783,SorP!$B$1:$B$5661,0)),"",INDIRECT("'SorP'!$A$"&amp;MATCH($J783,SorP!$B$1:$B$5661,0))))</f>
        <v/>
      </c>
      <c r="U783" s="169"/>
      <c r="V783" s="170" t="e">
        <f>IF(C783="",NA(),MATCH($B783&amp;$C783,'Smelter Look-up'!$J:$J,0))</f>
        <v>#N/A</v>
      </c>
      <c r="X783" s="171">
        <f t="shared" ca="1" si="39"/>
        <v>0</v>
      </c>
      <c r="AB783" s="171" t="str">
        <f t="shared" si="40"/>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41"/>
        <v/>
      </c>
      <c r="T784" s="156" t="str">
        <f ca="1">IF(B784="","",IF(ISERROR(MATCH($J784,SorP!$B$1:$B$5661,0)),"",INDIRECT("'SorP'!$A$"&amp;MATCH($J784,SorP!$B$1:$B$5661,0))))</f>
        <v/>
      </c>
      <c r="U784" s="169"/>
      <c r="V784" s="170" t="e">
        <f>IF(C784="",NA(),MATCH($B784&amp;$C784,'Smelter Look-up'!$J:$J,0))</f>
        <v>#N/A</v>
      </c>
      <c r="X784" s="171">
        <f t="shared" ca="1" si="39"/>
        <v>0</v>
      </c>
      <c r="AB784" s="171" t="str">
        <f t="shared" si="40"/>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41"/>
        <v/>
      </c>
      <c r="T785" s="156" t="str">
        <f ca="1">IF(B785="","",IF(ISERROR(MATCH($J785,SorP!$B$1:$B$5661,0)),"",INDIRECT("'SorP'!$A$"&amp;MATCH($J785,SorP!$B$1:$B$5661,0))))</f>
        <v/>
      </c>
      <c r="U785" s="169"/>
      <c r="V785" s="170" t="e">
        <f>IF(C785="",NA(),MATCH($B785&amp;$C785,'Smelter Look-up'!$J:$J,0))</f>
        <v>#N/A</v>
      </c>
      <c r="X785" s="171">
        <f t="shared" ca="1" si="39"/>
        <v>0</v>
      </c>
      <c r="AB785" s="171" t="str">
        <f t="shared" si="40"/>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41"/>
        <v/>
      </c>
      <c r="T786" s="156" t="str">
        <f ca="1">IF(B786="","",IF(ISERROR(MATCH($J786,SorP!$B$1:$B$5661,0)),"",INDIRECT("'SorP'!$A$"&amp;MATCH($J786,SorP!$B$1:$B$5661,0))))</f>
        <v/>
      </c>
      <c r="U786" s="169"/>
      <c r="V786" s="170" t="e">
        <f>IF(C786="",NA(),MATCH($B786&amp;$C786,'Smelter Look-up'!$J:$J,0))</f>
        <v>#N/A</v>
      </c>
      <c r="X786" s="171">
        <f t="shared" ca="1" si="39"/>
        <v>0</v>
      </c>
      <c r="AB786" s="171" t="str">
        <f t="shared" si="40"/>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41"/>
        <v/>
      </c>
      <c r="T787" s="156" t="str">
        <f ca="1">IF(B787="","",IF(ISERROR(MATCH($J787,SorP!$B$1:$B$5661,0)),"",INDIRECT("'SorP'!$A$"&amp;MATCH($J787,SorP!$B$1:$B$5661,0))))</f>
        <v/>
      </c>
      <c r="U787" s="169"/>
      <c r="V787" s="170" t="e">
        <f>IF(C787="",NA(),MATCH($B787&amp;$C787,'Smelter Look-up'!$J:$J,0))</f>
        <v>#N/A</v>
      </c>
      <c r="X787" s="171">
        <f t="shared" ca="1" si="39"/>
        <v>0</v>
      </c>
      <c r="AB787" s="171" t="str">
        <f t="shared" si="40"/>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41"/>
        <v/>
      </c>
      <c r="T788" s="156" t="str">
        <f ca="1">IF(B788="","",IF(ISERROR(MATCH($J788,SorP!$B$1:$B$5661,0)),"",INDIRECT("'SorP'!$A$"&amp;MATCH($J788,SorP!$B$1:$B$5661,0))))</f>
        <v/>
      </c>
      <c r="U788" s="169"/>
      <c r="V788" s="170" t="e">
        <f>IF(C788="",NA(),MATCH($B788&amp;$C788,'Smelter Look-up'!$J:$J,0))</f>
        <v>#N/A</v>
      </c>
      <c r="X788" s="171">
        <f t="shared" ca="1" si="39"/>
        <v>0</v>
      </c>
      <c r="AB788" s="171" t="str">
        <f t="shared" si="40"/>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41"/>
        <v/>
      </c>
      <c r="T789" s="156" t="str">
        <f ca="1">IF(B789="","",IF(ISERROR(MATCH($J789,SorP!$B$1:$B$5661,0)),"",INDIRECT("'SorP'!$A$"&amp;MATCH($J789,SorP!$B$1:$B$5661,0))))</f>
        <v/>
      </c>
      <c r="U789" s="169"/>
      <c r="V789" s="170" t="e">
        <f>IF(C789="",NA(),MATCH($B789&amp;$C789,'Smelter Look-up'!$J:$J,0))</f>
        <v>#N/A</v>
      </c>
      <c r="X789" s="171">
        <f t="shared" ca="1" si="39"/>
        <v>0</v>
      </c>
      <c r="AB789" s="171" t="str">
        <f t="shared" si="40"/>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41"/>
        <v/>
      </c>
      <c r="T790" s="156" t="str">
        <f ca="1">IF(B790="","",IF(ISERROR(MATCH($J790,SorP!$B$1:$B$5661,0)),"",INDIRECT("'SorP'!$A$"&amp;MATCH($J790,SorP!$B$1:$B$5661,0))))</f>
        <v/>
      </c>
      <c r="U790" s="169"/>
      <c r="V790" s="170" t="e">
        <f>IF(C790="",NA(),MATCH($B790&amp;$C790,'Smelter Look-up'!$J:$J,0))</f>
        <v>#N/A</v>
      </c>
      <c r="X790" s="171">
        <f t="shared" ca="1" si="39"/>
        <v>0</v>
      </c>
      <c r="AB790" s="171" t="str">
        <f t="shared" si="40"/>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41"/>
        <v/>
      </c>
      <c r="T791" s="156" t="str">
        <f ca="1">IF(B791="","",IF(ISERROR(MATCH($J791,SorP!$B$1:$B$5661,0)),"",INDIRECT("'SorP'!$A$"&amp;MATCH($J791,SorP!$B$1:$B$5661,0))))</f>
        <v/>
      </c>
      <c r="U791" s="169"/>
      <c r="V791" s="170" t="e">
        <f>IF(C791="",NA(),MATCH($B791&amp;$C791,'Smelter Look-up'!$J:$J,0))</f>
        <v>#N/A</v>
      </c>
      <c r="X791" s="171">
        <f t="shared" ca="1" si="39"/>
        <v>0</v>
      </c>
      <c r="AB791" s="171" t="str">
        <f t="shared" si="40"/>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41"/>
        <v/>
      </c>
      <c r="T792" s="156" t="str">
        <f ca="1">IF(B792="","",IF(ISERROR(MATCH($J792,SorP!$B$1:$B$5661,0)),"",INDIRECT("'SorP'!$A$"&amp;MATCH($J792,SorP!$B$1:$B$5661,0))))</f>
        <v/>
      </c>
      <c r="U792" s="169"/>
      <c r="V792" s="170" t="e">
        <f>IF(C792="",NA(),MATCH($B792&amp;$C792,'Smelter Look-up'!$J:$J,0))</f>
        <v>#N/A</v>
      </c>
      <c r="X792" s="171">
        <f t="shared" ca="1" si="39"/>
        <v>0</v>
      </c>
      <c r="AB792" s="171" t="str">
        <f t="shared" si="40"/>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41"/>
        <v/>
      </c>
      <c r="T793" s="156" t="str">
        <f ca="1">IF(B793="","",IF(ISERROR(MATCH($J793,SorP!$B$1:$B$5661,0)),"",INDIRECT("'SorP'!$A$"&amp;MATCH($J793,SorP!$B$1:$B$5661,0))))</f>
        <v/>
      </c>
      <c r="U793" s="169"/>
      <c r="V793" s="170" t="e">
        <f>IF(C793="",NA(),MATCH($B793&amp;$C793,'Smelter Look-up'!$J:$J,0))</f>
        <v>#N/A</v>
      </c>
      <c r="X793" s="171">
        <f t="shared" ca="1" si="39"/>
        <v>0</v>
      </c>
      <c r="AB793" s="171" t="str">
        <f t="shared" si="40"/>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41"/>
        <v/>
      </c>
      <c r="T794" s="156" t="str">
        <f ca="1">IF(B794="","",IF(ISERROR(MATCH($J794,SorP!$B$1:$B$5661,0)),"",INDIRECT("'SorP'!$A$"&amp;MATCH($J794,SorP!$B$1:$B$5661,0))))</f>
        <v/>
      </c>
      <c r="U794" s="169"/>
      <c r="V794" s="170" t="e">
        <f>IF(C794="",NA(),MATCH($B794&amp;$C794,'Smelter Look-up'!$J:$J,0))</f>
        <v>#N/A</v>
      </c>
      <c r="X794" s="171">
        <f t="shared" ca="1" si="39"/>
        <v>0</v>
      </c>
      <c r="AB794" s="171" t="str">
        <f t="shared" si="40"/>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41"/>
        <v/>
      </c>
      <c r="T795" s="156" t="str">
        <f ca="1">IF(B795="","",IF(ISERROR(MATCH($J795,SorP!$B$1:$B$5661,0)),"",INDIRECT("'SorP'!$A$"&amp;MATCH($J795,SorP!$B$1:$B$5661,0))))</f>
        <v/>
      </c>
      <c r="U795" s="169"/>
      <c r="V795" s="170" t="e">
        <f>IF(C795="",NA(),MATCH($B795&amp;$C795,'Smelter Look-up'!$J:$J,0))</f>
        <v>#N/A</v>
      </c>
      <c r="X795" s="171">
        <f t="shared" ca="1" si="39"/>
        <v>0</v>
      </c>
      <c r="AB795" s="171" t="str">
        <f t="shared" si="40"/>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41"/>
        <v/>
      </c>
      <c r="T796" s="156" t="str">
        <f ca="1">IF(B796="","",IF(ISERROR(MATCH($J796,SorP!$B$1:$B$5661,0)),"",INDIRECT("'SorP'!$A$"&amp;MATCH($J796,SorP!$B$1:$B$5661,0))))</f>
        <v/>
      </c>
      <c r="U796" s="169"/>
      <c r="V796" s="170" t="e">
        <f>IF(C796="",NA(),MATCH($B796&amp;$C796,'Smelter Look-up'!$J:$J,0))</f>
        <v>#N/A</v>
      </c>
      <c r="X796" s="171">
        <f t="shared" ca="1" si="39"/>
        <v>0</v>
      </c>
      <c r="AB796" s="171" t="str">
        <f t="shared" si="40"/>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41"/>
        <v/>
      </c>
      <c r="T797" s="156" t="str">
        <f ca="1">IF(B797="","",IF(ISERROR(MATCH($J797,SorP!$B$1:$B$5661,0)),"",INDIRECT("'SorP'!$A$"&amp;MATCH($J797,SorP!$B$1:$B$5661,0))))</f>
        <v/>
      </c>
      <c r="U797" s="169"/>
      <c r="V797" s="170" t="e">
        <f>IF(C797="",NA(),MATCH($B797&amp;$C797,'Smelter Look-up'!$J:$J,0))</f>
        <v>#N/A</v>
      </c>
      <c r="X797" s="171">
        <f t="shared" ca="1" si="39"/>
        <v>0</v>
      </c>
      <c r="AB797" s="171" t="str">
        <f t="shared" si="40"/>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41"/>
        <v/>
      </c>
      <c r="T798" s="156" t="str">
        <f ca="1">IF(B798="","",IF(ISERROR(MATCH($J798,SorP!$B$1:$B$5661,0)),"",INDIRECT("'SorP'!$A$"&amp;MATCH($J798,SorP!$B$1:$B$5661,0))))</f>
        <v/>
      </c>
      <c r="U798" s="169"/>
      <c r="V798" s="170" t="e">
        <f>IF(C798="",NA(),MATCH($B798&amp;$C798,'Smelter Look-up'!$J:$J,0))</f>
        <v>#N/A</v>
      </c>
      <c r="X798" s="171">
        <f t="shared" ca="1" si="39"/>
        <v>0</v>
      </c>
      <c r="AB798" s="171" t="str">
        <f t="shared" si="40"/>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41"/>
        <v/>
      </c>
      <c r="T799" s="156" t="str">
        <f ca="1">IF(B799="","",IF(ISERROR(MATCH($J799,SorP!$B$1:$B$5661,0)),"",INDIRECT("'SorP'!$A$"&amp;MATCH($J799,SorP!$B$1:$B$5661,0))))</f>
        <v/>
      </c>
      <c r="U799" s="169"/>
      <c r="V799" s="170" t="e">
        <f>IF(C799="",NA(),MATCH($B799&amp;$C799,'Smelter Look-up'!$J:$J,0))</f>
        <v>#N/A</v>
      </c>
      <c r="X799" s="171">
        <f t="shared" ca="1" si="39"/>
        <v>0</v>
      </c>
      <c r="AB799" s="171" t="str">
        <f t="shared" si="40"/>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41"/>
        <v/>
      </c>
      <c r="T800" s="156" t="str">
        <f ca="1">IF(B800="","",IF(ISERROR(MATCH($J800,SorP!$B$1:$B$5661,0)),"",INDIRECT("'SorP'!$A$"&amp;MATCH($J800,SorP!$B$1:$B$5661,0))))</f>
        <v/>
      </c>
      <c r="U800" s="169"/>
      <c r="V800" s="170" t="e">
        <f>IF(C800="",NA(),MATCH($B800&amp;$C800,'Smelter Look-up'!$J:$J,0))</f>
        <v>#N/A</v>
      </c>
      <c r="X800" s="171">
        <f t="shared" ca="1" si="39"/>
        <v>0</v>
      </c>
      <c r="AB800" s="171" t="str">
        <f t="shared" si="40"/>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41"/>
        <v/>
      </c>
      <c r="T801" s="156" t="str">
        <f ca="1">IF(B801="","",IF(ISERROR(MATCH($J801,SorP!$B$1:$B$5661,0)),"",INDIRECT("'SorP'!$A$"&amp;MATCH($J801,SorP!$B$1:$B$5661,0))))</f>
        <v/>
      </c>
      <c r="U801" s="169"/>
      <c r="V801" s="170" t="e">
        <f>IF(C801="",NA(),MATCH($B801&amp;$C801,'Smelter Look-up'!$J:$J,0))</f>
        <v>#N/A</v>
      </c>
      <c r="X801" s="171">
        <f t="shared" ca="1" si="39"/>
        <v>0</v>
      </c>
      <c r="AB801" s="171" t="str">
        <f t="shared" si="40"/>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41"/>
        <v/>
      </c>
      <c r="T802" s="156" t="str">
        <f ca="1">IF(B802="","",IF(ISERROR(MATCH($J802,SorP!$B$1:$B$5661,0)),"",INDIRECT("'SorP'!$A$"&amp;MATCH($J802,SorP!$B$1:$B$5661,0))))</f>
        <v/>
      </c>
      <c r="U802" s="169"/>
      <c r="V802" s="170" t="e">
        <f>IF(C802="",NA(),MATCH($B802&amp;$C802,'Smelter Look-up'!$J:$J,0))</f>
        <v>#N/A</v>
      </c>
      <c r="X802" s="171">
        <f t="shared" ca="1" si="39"/>
        <v>0</v>
      </c>
      <c r="AB802" s="171" t="str">
        <f t="shared" si="40"/>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41"/>
        <v/>
      </c>
      <c r="T803" s="156" t="str">
        <f ca="1">IF(B803="","",IF(ISERROR(MATCH($J803,SorP!$B$1:$B$5661,0)),"",INDIRECT("'SorP'!$A$"&amp;MATCH($J803,SorP!$B$1:$B$5661,0))))</f>
        <v/>
      </c>
      <c r="U803" s="169"/>
      <c r="V803" s="170" t="e">
        <f>IF(C803="",NA(),MATCH($B803&amp;$C803,'Smelter Look-up'!$J:$J,0))</f>
        <v>#N/A</v>
      </c>
      <c r="X803" s="171">
        <f t="shared" ca="1" si="39"/>
        <v>0</v>
      </c>
      <c r="AB803" s="171" t="str">
        <f t="shared" si="40"/>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41"/>
        <v/>
      </c>
      <c r="T804" s="156" t="str">
        <f ca="1">IF(B804="","",IF(ISERROR(MATCH($J804,SorP!$B$1:$B$5661,0)),"",INDIRECT("'SorP'!$A$"&amp;MATCH($J804,SorP!$B$1:$B$5661,0))))</f>
        <v/>
      </c>
      <c r="U804" s="169"/>
      <c r="V804" s="170" t="e">
        <f>IF(C804="",NA(),MATCH($B804&amp;$C804,'Smelter Look-up'!$J:$J,0))</f>
        <v>#N/A</v>
      </c>
      <c r="X804" s="171">
        <f t="shared" ca="1" si="39"/>
        <v>0</v>
      </c>
      <c r="AB804" s="171" t="str">
        <f t="shared" si="40"/>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41"/>
        <v/>
      </c>
      <c r="T805" s="156" t="str">
        <f ca="1">IF(B805="","",IF(ISERROR(MATCH($J805,SorP!$B$1:$B$5661,0)),"",INDIRECT("'SorP'!$A$"&amp;MATCH($J805,SorP!$B$1:$B$5661,0))))</f>
        <v/>
      </c>
      <c r="U805" s="169"/>
      <c r="V805" s="170" t="e">
        <f>IF(C805="",NA(),MATCH($B805&amp;$C805,'Smelter Look-up'!$J:$J,0))</f>
        <v>#N/A</v>
      </c>
      <c r="X805" s="171">
        <f t="shared" ca="1" si="39"/>
        <v>0</v>
      </c>
      <c r="AB805" s="171" t="str">
        <f t="shared" si="40"/>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41"/>
        <v/>
      </c>
      <c r="T806" s="156" t="str">
        <f ca="1">IF(B806="","",IF(ISERROR(MATCH($J806,SorP!$B$1:$B$5661,0)),"",INDIRECT("'SorP'!$A$"&amp;MATCH($J806,SorP!$B$1:$B$5661,0))))</f>
        <v/>
      </c>
      <c r="U806" s="169"/>
      <c r="V806" s="170" t="e">
        <f>IF(C806="",NA(),MATCH($B806&amp;$C806,'Smelter Look-up'!$J:$J,0))</f>
        <v>#N/A</v>
      </c>
      <c r="X806" s="171">
        <f t="shared" ca="1" si="39"/>
        <v>0</v>
      </c>
      <c r="AB806" s="171" t="str">
        <f t="shared" si="40"/>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41"/>
        <v/>
      </c>
      <c r="T807" s="156" t="str">
        <f ca="1">IF(B807="","",IF(ISERROR(MATCH($J807,SorP!$B$1:$B$5661,0)),"",INDIRECT("'SorP'!$A$"&amp;MATCH($J807,SorP!$B$1:$B$5661,0))))</f>
        <v/>
      </c>
      <c r="U807" s="169"/>
      <c r="V807" s="170" t="e">
        <f>IF(C807="",NA(),MATCH($B807&amp;$C807,'Smelter Look-up'!$J:$J,0))</f>
        <v>#N/A</v>
      </c>
      <c r="X807" s="171">
        <f t="shared" ca="1" si="39"/>
        <v>0</v>
      </c>
      <c r="AB807" s="171" t="str">
        <f t="shared" si="40"/>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41"/>
        <v/>
      </c>
      <c r="T808" s="156" t="str">
        <f ca="1">IF(B808="","",IF(ISERROR(MATCH($J808,SorP!$B$1:$B$5661,0)),"",INDIRECT("'SorP'!$A$"&amp;MATCH($J808,SorP!$B$1:$B$5661,0))))</f>
        <v/>
      </c>
      <c r="U808" s="169"/>
      <c r="V808" s="170" t="e">
        <f>IF(C808="",NA(),MATCH($B808&amp;$C808,'Smelter Look-up'!$J:$J,0))</f>
        <v>#N/A</v>
      </c>
      <c r="X808" s="171">
        <f t="shared" ca="1" si="39"/>
        <v>0</v>
      </c>
      <c r="AB808" s="171" t="str">
        <f t="shared" si="40"/>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41"/>
        <v/>
      </c>
      <c r="T809" s="156" t="str">
        <f ca="1">IF(B809="","",IF(ISERROR(MATCH($J809,SorP!$B$1:$B$5661,0)),"",INDIRECT("'SorP'!$A$"&amp;MATCH($J809,SorP!$B$1:$B$5661,0))))</f>
        <v/>
      </c>
      <c r="U809" s="169"/>
      <c r="V809" s="170" t="e">
        <f>IF(C809="",NA(),MATCH($B809&amp;$C809,'Smelter Look-up'!$J:$J,0))</f>
        <v>#N/A</v>
      </c>
      <c r="X809" s="171">
        <f t="shared" ca="1" si="39"/>
        <v>0</v>
      </c>
      <c r="AB809" s="171" t="str">
        <f t="shared" si="40"/>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41"/>
        <v/>
      </c>
      <c r="T810" s="156" t="str">
        <f ca="1">IF(B810="","",IF(ISERROR(MATCH($J810,SorP!$B$1:$B$5661,0)),"",INDIRECT("'SorP'!$A$"&amp;MATCH($J810,SorP!$B$1:$B$5661,0))))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41"/>
        <v/>
      </c>
      <c r="T811" s="156" t="str">
        <f ca="1">IF(B811="","",IF(ISERROR(MATCH($J811,SorP!$B$1:$B$5661,0)),"",INDIRECT("'SorP'!$A$"&amp;MATCH($J811,SorP!$B$1:$B$5661,0))))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41"/>
        <v/>
      </c>
      <c r="T812" s="156" t="str">
        <f ca="1">IF(B812="","",IF(ISERROR(MATCH($J812,SorP!$B$1:$B$5661,0)),"",INDIRECT("'SorP'!$A$"&amp;MATCH($J812,SorP!$B$1:$B$5661,0))))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41"/>
        <v/>
      </c>
      <c r="T813" s="156" t="str">
        <f ca="1">IF(B813="","",IF(ISERROR(MATCH($J813,SorP!$B$1:$B$5661,0)),"",INDIRECT("'SorP'!$A$"&amp;MATCH($J813,SorP!$B$1:$B$5661,0))))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41"/>
        <v/>
      </c>
      <c r="T814" s="156" t="str">
        <f ca="1">IF(B814="","",IF(ISERROR(MATCH($J814,SorP!$B$1:$B$5661,0)),"",INDIRECT("'SorP'!$A$"&amp;MATCH($J814,SorP!$B$1:$B$5661,0))))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41"/>
        <v/>
      </c>
      <c r="T815" s="156" t="str">
        <f ca="1">IF(B815="","",IF(ISERROR(MATCH($J815,SorP!$B$1:$B$5661,0)),"",INDIRECT("'SorP'!$A$"&amp;MATCH($J815,SorP!$B$1:$B$5661,0))))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41"/>
        <v/>
      </c>
      <c r="T816" s="156" t="str">
        <f ca="1">IF(B816="","",IF(ISERROR(MATCH($J816,SorP!$B$1:$B$5661,0)),"",INDIRECT("'SorP'!$A$"&amp;MATCH($J816,SorP!$B$1:$B$5661,0))))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41"/>
        <v/>
      </c>
      <c r="T817" s="156" t="str">
        <f ca="1">IF(B817="","",IF(ISERROR(MATCH($J817,SorP!$B$1:$B$5661,0)),"",INDIRECT("'SorP'!$A$"&amp;MATCH($J817,SorP!$B$1:$B$5661,0))))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41"/>
        <v/>
      </c>
      <c r="T818" s="156" t="str">
        <f ca="1">IF(B818="","",IF(ISERROR(MATCH($J818,SorP!$B$1:$B$5661,0)),"",INDIRECT("'SorP'!$A$"&amp;MATCH($J818,SorP!$B$1:$B$5661,0))))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41"/>
        <v/>
      </c>
      <c r="T819" s="156" t="str">
        <f ca="1">IF(B819="","",IF(ISERROR(MATCH($J819,SorP!$B$1:$B$5661,0)),"",INDIRECT("'SorP'!$A$"&amp;MATCH($J819,SorP!$B$1:$B$5661,0))))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41"/>
        <v/>
      </c>
      <c r="T820" s="156" t="str">
        <f ca="1">IF(B820="","",IF(ISERROR(MATCH($J820,SorP!$B$1:$B$5661,0)),"",INDIRECT("'SorP'!$A$"&amp;MATCH($J820,SorP!$B$1:$B$5661,0))))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41"/>
        <v/>
      </c>
      <c r="T821" s="156" t="str">
        <f ca="1">IF(B821="","",IF(ISERROR(MATCH($J821,SorP!$B$1:$B$5661,0)),"",INDIRECT("'SorP'!$A$"&amp;MATCH($J821,SorP!$B$1:$B$5661,0))))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41"/>
        <v/>
      </c>
      <c r="T822" s="156" t="str">
        <f ca="1">IF(B822="","",IF(ISERROR(MATCH($J822,SorP!$B$1:$B$5661,0)),"",INDIRECT("'SorP'!$A$"&amp;MATCH($J822,SorP!$B$1:$B$5661,0))))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41"/>
        <v/>
      </c>
      <c r="T823" s="156" t="str">
        <f ca="1">IF(B823="","",IF(ISERROR(MATCH($J823,SorP!$B$1:$B$5661,0)),"",INDIRECT("'SorP'!$A$"&amp;MATCH($J823,SorP!$B$1:$B$5661,0))))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41"/>
        <v/>
      </c>
      <c r="T824" s="156" t="str">
        <f ca="1">IF(B824="","",IF(ISERROR(MATCH($J824,SorP!$B$1:$B$5661,0)),"",INDIRECT("'SorP'!$A$"&amp;MATCH($J824,SorP!$B$1:$B$5661,0))))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41"/>
        <v/>
      </c>
      <c r="T825" s="156" t="str">
        <f ca="1">IF(B825="","",IF(ISERROR(MATCH($J825,SorP!$B$1:$B$5661,0)),"",INDIRECT("'SorP'!$A$"&amp;MATCH($J825,SorP!$B$1:$B$5661,0))))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41"/>
        <v/>
      </c>
      <c r="T826" s="156" t="str">
        <f ca="1">IF(B826="","",IF(ISERROR(MATCH($J826,SorP!$B$1:$B$5661,0)),"",INDIRECT("'SorP'!$A$"&amp;MATCH($J826,SorP!$B$1:$B$5661,0))))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41"/>
        <v/>
      </c>
      <c r="T827" s="156" t="str">
        <f ca="1">IF(B827="","",IF(ISERROR(MATCH($J827,SorP!$B$1:$B$5661,0)),"",INDIRECT("'SorP'!$A$"&amp;MATCH($J827,SorP!$B$1:$B$5661,0))))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1"/>
        <v/>
      </c>
      <c r="T828" s="156" t="str">
        <f ca="1">IF(B828="","",IF(ISERROR(MATCH($J828,SorP!$B$1:$B$5661,0)),"",INDIRECT("'SorP'!$A$"&amp;MATCH($J828,SorP!$B$1:$B$5661,0))))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IF(B829="","",IF(ISERROR(MATCH($J829,SorP!$B$1:$B$5661,0)),"",INDIRECT("'SorP'!$A$"&amp;MATCH($J829,SorP!$B$1:$B$5661,0))))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ref="X831:X894" ca="1" si="42">IF(AND(C831="Smelter not listed",OR(LEN(D831)=0,LEN(E831)=0)),1,0)</f>
        <v>0</v>
      </c>
      <c r="AB831" s="171" t="str">
        <f t="shared" ref="AB831:AB894" si="43">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4">IF(B832="","",IF(ISERROR(MATCH($E832,CL,0)),"Unknown",INDIRECT("'C'!$A$"&amp;MATCH($E832,CL,0)+1)))</f>
        <v/>
      </c>
      <c r="T832" s="156" t="str">
        <f ca="1">IF(B832="","",IF(ISERROR(MATCH($J832,SorP!$B$1:$B$5661,0)),"",INDIRECT("'SorP'!$A$"&amp;MATCH($J832,SorP!$B$1:$B$5661,0))))</f>
        <v/>
      </c>
      <c r="U832" s="169"/>
      <c r="V832" s="170" t="e">
        <f>IF(C832="",NA(),MATCH($B832&amp;$C832,'Smelter Look-up'!$J:$J,0))</f>
        <v>#N/A</v>
      </c>
      <c r="X832" s="171">
        <f t="shared" ca="1" si="42"/>
        <v>0</v>
      </c>
      <c r="AB832" s="171" t="str">
        <f t="shared" si="43"/>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4"/>
        <v/>
      </c>
      <c r="T833" s="156" t="str">
        <f ca="1">IF(B833="","",IF(ISERROR(MATCH($J833,SorP!$B$1:$B$5661,0)),"",INDIRECT("'SorP'!$A$"&amp;MATCH($J833,SorP!$B$1:$B$5661,0))))</f>
        <v/>
      </c>
      <c r="U833" s="169"/>
      <c r="V833" s="170" t="e">
        <f>IF(C833="",NA(),MATCH($B833&amp;$C833,'Smelter Look-up'!$J:$J,0))</f>
        <v>#N/A</v>
      </c>
      <c r="X833" s="171">
        <f t="shared" ca="1" si="42"/>
        <v>0</v>
      </c>
      <c r="AB833" s="171" t="str">
        <f t="shared" si="43"/>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4"/>
        <v/>
      </c>
      <c r="T834" s="156" t="str">
        <f ca="1">IF(B834="","",IF(ISERROR(MATCH($J834,SorP!$B$1:$B$5661,0)),"",INDIRECT("'SorP'!$A$"&amp;MATCH($J834,SorP!$B$1:$B$5661,0))))</f>
        <v/>
      </c>
      <c r="U834" s="169"/>
      <c r="V834" s="170" t="e">
        <f>IF(C834="",NA(),MATCH($B834&amp;$C834,'Smelter Look-up'!$J:$J,0))</f>
        <v>#N/A</v>
      </c>
      <c r="X834" s="171">
        <f t="shared" ca="1" si="42"/>
        <v>0</v>
      </c>
      <c r="AB834" s="171" t="str">
        <f t="shared" si="43"/>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4"/>
        <v/>
      </c>
      <c r="T835" s="156" t="str">
        <f ca="1">IF(B835="","",IF(ISERROR(MATCH($J835,SorP!$B$1:$B$5661,0)),"",INDIRECT("'SorP'!$A$"&amp;MATCH($J835,SorP!$B$1:$B$5661,0))))</f>
        <v/>
      </c>
      <c r="U835" s="169"/>
      <c r="V835" s="170" t="e">
        <f>IF(C835="",NA(),MATCH($B835&amp;$C835,'Smelter Look-up'!$J:$J,0))</f>
        <v>#N/A</v>
      </c>
      <c r="X835" s="171">
        <f t="shared" ca="1" si="42"/>
        <v>0</v>
      </c>
      <c r="AB835" s="171" t="str">
        <f t="shared" si="43"/>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4"/>
        <v/>
      </c>
      <c r="T836" s="156" t="str">
        <f ca="1">IF(B836="","",IF(ISERROR(MATCH($J836,SorP!$B$1:$B$5661,0)),"",INDIRECT("'SorP'!$A$"&amp;MATCH($J836,SorP!$B$1:$B$5661,0))))</f>
        <v/>
      </c>
      <c r="U836" s="169"/>
      <c r="V836" s="170" t="e">
        <f>IF(C836="",NA(),MATCH($B836&amp;$C836,'Smelter Look-up'!$J:$J,0))</f>
        <v>#N/A</v>
      </c>
      <c r="X836" s="171">
        <f t="shared" ca="1" si="42"/>
        <v>0</v>
      </c>
      <c r="AB836" s="171" t="str">
        <f t="shared" si="43"/>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4"/>
        <v/>
      </c>
      <c r="T837" s="156" t="str">
        <f ca="1">IF(B837="","",IF(ISERROR(MATCH($J837,SorP!$B$1:$B$5661,0)),"",INDIRECT("'SorP'!$A$"&amp;MATCH($J837,SorP!$B$1:$B$5661,0))))</f>
        <v/>
      </c>
      <c r="U837" s="169"/>
      <c r="V837" s="170" t="e">
        <f>IF(C837="",NA(),MATCH($B837&amp;$C837,'Smelter Look-up'!$J:$J,0))</f>
        <v>#N/A</v>
      </c>
      <c r="X837" s="171">
        <f t="shared" ca="1" si="42"/>
        <v>0</v>
      </c>
      <c r="AB837" s="171" t="str">
        <f t="shared" si="43"/>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4"/>
        <v/>
      </c>
      <c r="T838" s="156" t="str">
        <f ca="1">IF(B838="","",IF(ISERROR(MATCH($J838,SorP!$B$1:$B$5661,0)),"",INDIRECT("'SorP'!$A$"&amp;MATCH($J838,SorP!$B$1:$B$5661,0))))</f>
        <v/>
      </c>
      <c r="U838" s="169"/>
      <c r="V838" s="170" t="e">
        <f>IF(C838="",NA(),MATCH($B838&amp;$C838,'Smelter Look-up'!$J:$J,0))</f>
        <v>#N/A</v>
      </c>
      <c r="X838" s="171">
        <f t="shared" ca="1" si="42"/>
        <v>0</v>
      </c>
      <c r="AB838" s="171" t="str">
        <f t="shared" si="43"/>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4"/>
        <v/>
      </c>
      <c r="T839" s="156" t="str">
        <f ca="1">IF(B839="","",IF(ISERROR(MATCH($J839,SorP!$B$1:$B$5661,0)),"",INDIRECT("'SorP'!$A$"&amp;MATCH($J839,SorP!$B$1:$B$5661,0))))</f>
        <v/>
      </c>
      <c r="U839" s="169"/>
      <c r="V839" s="170" t="e">
        <f>IF(C839="",NA(),MATCH($B839&amp;$C839,'Smelter Look-up'!$J:$J,0))</f>
        <v>#N/A</v>
      </c>
      <c r="X839" s="171">
        <f t="shared" ca="1" si="42"/>
        <v>0</v>
      </c>
      <c r="AB839" s="171" t="str">
        <f t="shared" si="43"/>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4"/>
        <v/>
      </c>
      <c r="T840" s="156" t="str">
        <f ca="1">IF(B840="","",IF(ISERROR(MATCH($J840,SorP!$B$1:$B$5661,0)),"",INDIRECT("'SorP'!$A$"&amp;MATCH($J840,SorP!$B$1:$B$5661,0))))</f>
        <v/>
      </c>
      <c r="U840" s="169"/>
      <c r="V840" s="170" t="e">
        <f>IF(C840="",NA(),MATCH($B840&amp;$C840,'Smelter Look-up'!$J:$J,0))</f>
        <v>#N/A</v>
      </c>
      <c r="X840" s="171">
        <f t="shared" ca="1" si="42"/>
        <v>0</v>
      </c>
      <c r="AB840" s="171" t="str">
        <f t="shared" si="43"/>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4"/>
        <v/>
      </c>
      <c r="T841" s="156" t="str">
        <f ca="1">IF(B841="","",IF(ISERROR(MATCH($J841,SorP!$B$1:$B$5661,0)),"",INDIRECT("'SorP'!$A$"&amp;MATCH($J841,SorP!$B$1:$B$5661,0))))</f>
        <v/>
      </c>
      <c r="U841" s="169"/>
      <c r="V841" s="170" t="e">
        <f>IF(C841="",NA(),MATCH($B841&amp;$C841,'Smelter Look-up'!$J:$J,0))</f>
        <v>#N/A</v>
      </c>
      <c r="X841" s="171">
        <f t="shared" ca="1" si="42"/>
        <v>0</v>
      </c>
      <c r="AB841" s="171" t="str">
        <f t="shared" si="43"/>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4"/>
        <v/>
      </c>
      <c r="T842" s="156" t="str">
        <f ca="1">IF(B842="","",IF(ISERROR(MATCH($J842,SorP!$B$1:$B$5661,0)),"",INDIRECT("'SorP'!$A$"&amp;MATCH($J842,SorP!$B$1:$B$5661,0))))</f>
        <v/>
      </c>
      <c r="U842" s="169"/>
      <c r="V842" s="170" t="e">
        <f>IF(C842="",NA(),MATCH($B842&amp;$C842,'Smelter Look-up'!$J:$J,0))</f>
        <v>#N/A</v>
      </c>
      <c r="X842" s="171">
        <f t="shared" ca="1" si="42"/>
        <v>0</v>
      </c>
      <c r="AB842" s="171" t="str">
        <f t="shared" si="43"/>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4"/>
        <v/>
      </c>
      <c r="T843" s="156" t="str">
        <f ca="1">IF(B843="","",IF(ISERROR(MATCH($J843,SorP!$B$1:$B$5661,0)),"",INDIRECT("'SorP'!$A$"&amp;MATCH($J843,SorP!$B$1:$B$5661,0))))</f>
        <v/>
      </c>
      <c r="U843" s="169"/>
      <c r="V843" s="170" t="e">
        <f>IF(C843="",NA(),MATCH($B843&amp;$C843,'Smelter Look-up'!$J:$J,0))</f>
        <v>#N/A</v>
      </c>
      <c r="X843" s="171">
        <f t="shared" ca="1" si="42"/>
        <v>0</v>
      </c>
      <c r="AB843" s="171" t="str">
        <f t="shared" si="43"/>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4"/>
        <v/>
      </c>
      <c r="T844" s="156" t="str">
        <f ca="1">IF(B844="","",IF(ISERROR(MATCH($J844,SorP!$B$1:$B$5661,0)),"",INDIRECT("'SorP'!$A$"&amp;MATCH($J844,SorP!$B$1:$B$5661,0))))</f>
        <v/>
      </c>
      <c r="U844" s="169"/>
      <c r="V844" s="170" t="e">
        <f>IF(C844="",NA(),MATCH($B844&amp;$C844,'Smelter Look-up'!$J:$J,0))</f>
        <v>#N/A</v>
      </c>
      <c r="X844" s="171">
        <f t="shared" ca="1" si="42"/>
        <v>0</v>
      </c>
      <c r="AB844" s="171" t="str">
        <f t="shared" si="43"/>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4"/>
        <v/>
      </c>
      <c r="T845" s="156" t="str">
        <f ca="1">IF(B845="","",IF(ISERROR(MATCH($J845,SorP!$B$1:$B$5661,0)),"",INDIRECT("'SorP'!$A$"&amp;MATCH($J845,SorP!$B$1:$B$5661,0))))</f>
        <v/>
      </c>
      <c r="U845" s="169"/>
      <c r="V845" s="170" t="e">
        <f>IF(C845="",NA(),MATCH($B845&amp;$C845,'Smelter Look-up'!$J:$J,0))</f>
        <v>#N/A</v>
      </c>
      <c r="X845" s="171">
        <f t="shared" ca="1" si="42"/>
        <v>0</v>
      </c>
      <c r="AB845" s="171" t="str">
        <f t="shared" si="43"/>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4"/>
        <v/>
      </c>
      <c r="T846" s="156" t="str">
        <f ca="1">IF(B846="","",IF(ISERROR(MATCH($J846,SorP!$B$1:$B$5661,0)),"",INDIRECT("'SorP'!$A$"&amp;MATCH($J846,SorP!$B$1:$B$5661,0))))</f>
        <v/>
      </c>
      <c r="U846" s="169"/>
      <c r="V846" s="170" t="e">
        <f>IF(C846="",NA(),MATCH($B846&amp;$C846,'Smelter Look-up'!$J:$J,0))</f>
        <v>#N/A</v>
      </c>
      <c r="X846" s="171">
        <f t="shared" ca="1" si="42"/>
        <v>0</v>
      </c>
      <c r="AB846" s="171" t="str">
        <f t="shared" si="43"/>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4"/>
        <v/>
      </c>
      <c r="T847" s="156" t="str">
        <f ca="1">IF(B847="","",IF(ISERROR(MATCH($J847,SorP!$B$1:$B$5661,0)),"",INDIRECT("'SorP'!$A$"&amp;MATCH($J847,SorP!$B$1:$B$5661,0))))</f>
        <v/>
      </c>
      <c r="U847" s="169"/>
      <c r="V847" s="170" t="e">
        <f>IF(C847="",NA(),MATCH($B847&amp;$C847,'Smelter Look-up'!$J:$J,0))</f>
        <v>#N/A</v>
      </c>
      <c r="X847" s="171">
        <f t="shared" ca="1" si="42"/>
        <v>0</v>
      </c>
      <c r="AB847" s="171" t="str">
        <f t="shared" si="43"/>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4"/>
        <v/>
      </c>
      <c r="T848" s="156" t="str">
        <f ca="1">IF(B848="","",IF(ISERROR(MATCH($J848,SorP!$B$1:$B$5661,0)),"",INDIRECT("'SorP'!$A$"&amp;MATCH($J848,SorP!$B$1:$B$5661,0))))</f>
        <v/>
      </c>
      <c r="U848" s="169"/>
      <c r="V848" s="170" t="e">
        <f>IF(C848="",NA(),MATCH($B848&amp;$C848,'Smelter Look-up'!$J:$J,0))</f>
        <v>#N/A</v>
      </c>
      <c r="X848" s="171">
        <f t="shared" ca="1" si="42"/>
        <v>0</v>
      </c>
      <c r="AB848" s="171" t="str">
        <f t="shared" si="43"/>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4"/>
        <v/>
      </c>
      <c r="T849" s="156" t="str">
        <f ca="1">IF(B849="","",IF(ISERROR(MATCH($J849,SorP!$B$1:$B$5661,0)),"",INDIRECT("'SorP'!$A$"&amp;MATCH($J849,SorP!$B$1:$B$5661,0))))</f>
        <v/>
      </c>
      <c r="U849" s="169"/>
      <c r="V849" s="170" t="e">
        <f>IF(C849="",NA(),MATCH($B849&amp;$C849,'Smelter Look-up'!$J:$J,0))</f>
        <v>#N/A</v>
      </c>
      <c r="X849" s="171">
        <f t="shared" ca="1" si="42"/>
        <v>0</v>
      </c>
      <c r="AB849" s="171" t="str">
        <f t="shared" si="43"/>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4"/>
        <v/>
      </c>
      <c r="T850" s="156" t="str">
        <f ca="1">IF(B850="","",IF(ISERROR(MATCH($J850,SorP!$B$1:$B$5661,0)),"",INDIRECT("'SorP'!$A$"&amp;MATCH($J850,SorP!$B$1:$B$5661,0))))</f>
        <v/>
      </c>
      <c r="U850" s="169"/>
      <c r="V850" s="170" t="e">
        <f>IF(C850="",NA(),MATCH($B850&amp;$C850,'Smelter Look-up'!$J:$J,0))</f>
        <v>#N/A</v>
      </c>
      <c r="X850" s="171">
        <f t="shared" ca="1" si="42"/>
        <v>0</v>
      </c>
      <c r="AB850" s="171" t="str">
        <f t="shared" si="43"/>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4"/>
        <v/>
      </c>
      <c r="T851" s="156" t="str">
        <f ca="1">IF(B851="","",IF(ISERROR(MATCH($J851,SorP!$B$1:$B$5661,0)),"",INDIRECT("'SorP'!$A$"&amp;MATCH($J851,SorP!$B$1:$B$5661,0))))</f>
        <v/>
      </c>
      <c r="U851" s="169"/>
      <c r="V851" s="170" t="e">
        <f>IF(C851="",NA(),MATCH($B851&amp;$C851,'Smelter Look-up'!$J:$J,0))</f>
        <v>#N/A</v>
      </c>
      <c r="X851" s="171">
        <f t="shared" ca="1" si="42"/>
        <v>0</v>
      </c>
      <c r="AB851" s="171" t="str">
        <f t="shared" si="43"/>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4"/>
        <v/>
      </c>
      <c r="T852" s="156" t="str">
        <f ca="1">IF(B852="","",IF(ISERROR(MATCH($J852,SorP!$B$1:$B$5661,0)),"",INDIRECT("'SorP'!$A$"&amp;MATCH($J852,SorP!$B$1:$B$5661,0))))</f>
        <v/>
      </c>
      <c r="U852" s="169"/>
      <c r="V852" s="170" t="e">
        <f>IF(C852="",NA(),MATCH($B852&amp;$C852,'Smelter Look-up'!$J:$J,0))</f>
        <v>#N/A</v>
      </c>
      <c r="X852" s="171">
        <f t="shared" ca="1" si="42"/>
        <v>0</v>
      </c>
      <c r="AB852" s="171" t="str">
        <f t="shared" si="43"/>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4"/>
        <v/>
      </c>
      <c r="T853" s="156" t="str">
        <f ca="1">IF(B853="","",IF(ISERROR(MATCH($J853,SorP!$B$1:$B$5661,0)),"",INDIRECT("'SorP'!$A$"&amp;MATCH($J853,SorP!$B$1:$B$5661,0))))</f>
        <v/>
      </c>
      <c r="U853" s="169"/>
      <c r="V853" s="170" t="e">
        <f>IF(C853="",NA(),MATCH($B853&amp;$C853,'Smelter Look-up'!$J:$J,0))</f>
        <v>#N/A</v>
      </c>
      <c r="X853" s="171">
        <f t="shared" ca="1" si="42"/>
        <v>0</v>
      </c>
      <c r="AB853" s="171" t="str">
        <f t="shared" si="43"/>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4"/>
        <v/>
      </c>
      <c r="T854" s="156" t="str">
        <f ca="1">IF(B854="","",IF(ISERROR(MATCH($J854,SorP!$B$1:$B$5661,0)),"",INDIRECT("'SorP'!$A$"&amp;MATCH($J854,SorP!$B$1:$B$5661,0))))</f>
        <v/>
      </c>
      <c r="U854" s="169"/>
      <c r="V854" s="170" t="e">
        <f>IF(C854="",NA(),MATCH($B854&amp;$C854,'Smelter Look-up'!$J:$J,0))</f>
        <v>#N/A</v>
      </c>
      <c r="X854" s="171">
        <f t="shared" ca="1" si="42"/>
        <v>0</v>
      </c>
      <c r="AB854" s="171" t="str">
        <f t="shared" si="43"/>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4"/>
        <v/>
      </c>
      <c r="T855" s="156" t="str">
        <f ca="1">IF(B855="","",IF(ISERROR(MATCH($J855,SorP!$B$1:$B$5661,0)),"",INDIRECT("'SorP'!$A$"&amp;MATCH($J855,SorP!$B$1:$B$5661,0))))</f>
        <v/>
      </c>
      <c r="U855" s="169"/>
      <c r="V855" s="170" t="e">
        <f>IF(C855="",NA(),MATCH($B855&amp;$C855,'Smelter Look-up'!$J:$J,0))</f>
        <v>#N/A</v>
      </c>
      <c r="X855" s="171">
        <f t="shared" ca="1" si="42"/>
        <v>0</v>
      </c>
      <c r="AB855" s="171" t="str">
        <f t="shared" si="43"/>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4"/>
        <v/>
      </c>
      <c r="T856" s="156" t="str">
        <f ca="1">IF(B856="","",IF(ISERROR(MATCH($J856,SorP!$B$1:$B$5661,0)),"",INDIRECT("'SorP'!$A$"&amp;MATCH($J856,SorP!$B$1:$B$5661,0))))</f>
        <v/>
      </c>
      <c r="U856" s="169"/>
      <c r="V856" s="170" t="e">
        <f>IF(C856="",NA(),MATCH($B856&amp;$C856,'Smelter Look-up'!$J:$J,0))</f>
        <v>#N/A</v>
      </c>
      <c r="X856" s="171">
        <f t="shared" ca="1" si="42"/>
        <v>0</v>
      </c>
      <c r="AB856" s="171" t="str">
        <f t="shared" si="43"/>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4"/>
        <v/>
      </c>
      <c r="T857" s="156" t="str">
        <f ca="1">IF(B857="","",IF(ISERROR(MATCH($J857,SorP!$B$1:$B$5661,0)),"",INDIRECT("'SorP'!$A$"&amp;MATCH($J857,SorP!$B$1:$B$5661,0))))</f>
        <v/>
      </c>
      <c r="U857" s="169"/>
      <c r="V857" s="170" t="e">
        <f>IF(C857="",NA(),MATCH($B857&amp;$C857,'Smelter Look-up'!$J:$J,0))</f>
        <v>#N/A</v>
      </c>
      <c r="X857" s="171">
        <f t="shared" ca="1" si="42"/>
        <v>0</v>
      </c>
      <c r="AB857" s="171" t="str">
        <f t="shared" si="43"/>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4"/>
        <v/>
      </c>
      <c r="T858" s="156" t="str">
        <f ca="1">IF(B858="","",IF(ISERROR(MATCH($J858,SorP!$B$1:$B$5661,0)),"",INDIRECT("'SorP'!$A$"&amp;MATCH($J858,SorP!$B$1:$B$5661,0))))</f>
        <v/>
      </c>
      <c r="U858" s="169"/>
      <c r="V858" s="170" t="e">
        <f>IF(C858="",NA(),MATCH($B858&amp;$C858,'Smelter Look-up'!$J:$J,0))</f>
        <v>#N/A</v>
      </c>
      <c r="X858" s="171">
        <f t="shared" ca="1" si="42"/>
        <v>0</v>
      </c>
      <c r="AB858" s="171" t="str">
        <f t="shared" si="43"/>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4"/>
        <v/>
      </c>
      <c r="T859" s="156" t="str">
        <f ca="1">IF(B859="","",IF(ISERROR(MATCH($J859,SorP!$B$1:$B$5661,0)),"",INDIRECT("'SorP'!$A$"&amp;MATCH($J859,SorP!$B$1:$B$5661,0))))</f>
        <v/>
      </c>
      <c r="U859" s="169"/>
      <c r="V859" s="170" t="e">
        <f>IF(C859="",NA(),MATCH($B859&amp;$C859,'Smelter Look-up'!$J:$J,0))</f>
        <v>#N/A</v>
      </c>
      <c r="X859" s="171">
        <f t="shared" ca="1" si="42"/>
        <v>0</v>
      </c>
      <c r="AB859" s="171" t="str">
        <f t="shared" si="43"/>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4"/>
        <v/>
      </c>
      <c r="T860" s="156" t="str">
        <f ca="1">IF(B860="","",IF(ISERROR(MATCH($J860,SorP!$B$1:$B$5661,0)),"",INDIRECT("'SorP'!$A$"&amp;MATCH($J860,SorP!$B$1:$B$5661,0))))</f>
        <v/>
      </c>
      <c r="U860" s="169"/>
      <c r="V860" s="170" t="e">
        <f>IF(C860="",NA(),MATCH($B860&amp;$C860,'Smelter Look-up'!$J:$J,0))</f>
        <v>#N/A</v>
      </c>
      <c r="X860" s="171">
        <f t="shared" ca="1" si="42"/>
        <v>0</v>
      </c>
      <c r="AB860" s="171" t="str">
        <f t="shared" si="43"/>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4"/>
        <v/>
      </c>
      <c r="T861" s="156" t="str">
        <f ca="1">IF(B861="","",IF(ISERROR(MATCH($J861,SorP!$B$1:$B$5661,0)),"",INDIRECT("'SorP'!$A$"&amp;MATCH($J861,SorP!$B$1:$B$5661,0))))</f>
        <v/>
      </c>
      <c r="U861" s="169"/>
      <c r="V861" s="170" t="e">
        <f>IF(C861="",NA(),MATCH($B861&amp;$C861,'Smelter Look-up'!$J:$J,0))</f>
        <v>#N/A</v>
      </c>
      <c r="X861" s="171">
        <f t="shared" ca="1" si="42"/>
        <v>0</v>
      </c>
      <c r="AB861" s="171" t="str">
        <f t="shared" si="43"/>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4"/>
        <v/>
      </c>
      <c r="T862" s="156" t="str">
        <f ca="1">IF(B862="","",IF(ISERROR(MATCH($J862,SorP!$B$1:$B$5661,0)),"",INDIRECT("'SorP'!$A$"&amp;MATCH($J862,SorP!$B$1:$B$5661,0))))</f>
        <v/>
      </c>
      <c r="U862" s="169"/>
      <c r="V862" s="170" t="e">
        <f>IF(C862="",NA(),MATCH($B862&amp;$C862,'Smelter Look-up'!$J:$J,0))</f>
        <v>#N/A</v>
      </c>
      <c r="X862" s="171">
        <f t="shared" ca="1" si="42"/>
        <v>0</v>
      </c>
      <c r="AB862" s="171" t="str">
        <f t="shared" si="43"/>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4"/>
        <v/>
      </c>
      <c r="T863" s="156" t="str">
        <f ca="1">IF(B863="","",IF(ISERROR(MATCH($J863,SorP!$B$1:$B$5661,0)),"",INDIRECT("'SorP'!$A$"&amp;MATCH($J863,SorP!$B$1:$B$5661,0))))</f>
        <v/>
      </c>
      <c r="U863" s="169"/>
      <c r="V863" s="170" t="e">
        <f>IF(C863="",NA(),MATCH($B863&amp;$C863,'Smelter Look-up'!$J:$J,0))</f>
        <v>#N/A</v>
      </c>
      <c r="X863" s="171">
        <f t="shared" ca="1" si="42"/>
        <v>0</v>
      </c>
      <c r="AB863" s="171" t="str">
        <f t="shared" si="43"/>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4"/>
        <v/>
      </c>
      <c r="T864" s="156" t="str">
        <f ca="1">IF(B864="","",IF(ISERROR(MATCH($J864,SorP!$B$1:$B$5661,0)),"",INDIRECT("'SorP'!$A$"&amp;MATCH($J864,SorP!$B$1:$B$5661,0))))</f>
        <v/>
      </c>
      <c r="U864" s="169"/>
      <c r="V864" s="170" t="e">
        <f>IF(C864="",NA(),MATCH($B864&amp;$C864,'Smelter Look-up'!$J:$J,0))</f>
        <v>#N/A</v>
      </c>
      <c r="X864" s="171">
        <f t="shared" ca="1" si="42"/>
        <v>0</v>
      </c>
      <c r="AB864" s="171" t="str">
        <f t="shared" si="43"/>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4"/>
        <v/>
      </c>
      <c r="T865" s="156" t="str">
        <f ca="1">IF(B865="","",IF(ISERROR(MATCH($J865,SorP!$B$1:$B$5661,0)),"",INDIRECT("'SorP'!$A$"&amp;MATCH($J865,SorP!$B$1:$B$5661,0))))</f>
        <v/>
      </c>
      <c r="U865" s="169"/>
      <c r="V865" s="170" t="e">
        <f>IF(C865="",NA(),MATCH($B865&amp;$C865,'Smelter Look-up'!$J:$J,0))</f>
        <v>#N/A</v>
      </c>
      <c r="X865" s="171">
        <f t="shared" ca="1" si="42"/>
        <v>0</v>
      </c>
      <c r="AB865" s="171" t="str">
        <f t="shared" si="43"/>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4"/>
        <v/>
      </c>
      <c r="T866" s="156" t="str">
        <f ca="1">IF(B866="","",IF(ISERROR(MATCH($J866,SorP!$B$1:$B$5661,0)),"",INDIRECT("'SorP'!$A$"&amp;MATCH($J866,SorP!$B$1:$B$5661,0))))</f>
        <v/>
      </c>
      <c r="U866" s="169"/>
      <c r="V866" s="170" t="e">
        <f>IF(C866="",NA(),MATCH($B866&amp;$C866,'Smelter Look-up'!$J:$J,0))</f>
        <v>#N/A</v>
      </c>
      <c r="X866" s="171">
        <f t="shared" ca="1" si="42"/>
        <v>0</v>
      </c>
      <c r="AB866" s="171" t="str">
        <f t="shared" si="43"/>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4"/>
        <v/>
      </c>
      <c r="T867" s="156" t="str">
        <f ca="1">IF(B867="","",IF(ISERROR(MATCH($J867,SorP!$B$1:$B$5661,0)),"",INDIRECT("'SorP'!$A$"&amp;MATCH($J867,SorP!$B$1:$B$5661,0))))</f>
        <v/>
      </c>
      <c r="U867" s="169"/>
      <c r="V867" s="170" t="e">
        <f>IF(C867="",NA(),MATCH($B867&amp;$C867,'Smelter Look-up'!$J:$J,0))</f>
        <v>#N/A</v>
      </c>
      <c r="X867" s="171">
        <f t="shared" ca="1" si="42"/>
        <v>0</v>
      </c>
      <c r="AB867" s="171" t="str">
        <f t="shared" si="43"/>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4"/>
        <v/>
      </c>
      <c r="T868" s="156" t="str">
        <f ca="1">IF(B868="","",IF(ISERROR(MATCH($J868,SorP!$B$1:$B$5661,0)),"",INDIRECT("'SorP'!$A$"&amp;MATCH($J868,SorP!$B$1:$B$5661,0))))</f>
        <v/>
      </c>
      <c r="U868" s="169"/>
      <c r="V868" s="170" t="e">
        <f>IF(C868="",NA(),MATCH($B868&amp;$C868,'Smelter Look-up'!$J:$J,0))</f>
        <v>#N/A</v>
      </c>
      <c r="X868" s="171">
        <f t="shared" ca="1" si="42"/>
        <v>0</v>
      </c>
      <c r="AB868" s="171" t="str">
        <f t="shared" si="43"/>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4"/>
        <v/>
      </c>
      <c r="T869" s="156" t="str">
        <f ca="1">IF(B869="","",IF(ISERROR(MATCH($J869,SorP!$B$1:$B$5661,0)),"",INDIRECT("'SorP'!$A$"&amp;MATCH($J869,SorP!$B$1:$B$5661,0))))</f>
        <v/>
      </c>
      <c r="U869" s="169"/>
      <c r="V869" s="170" t="e">
        <f>IF(C869="",NA(),MATCH($B869&amp;$C869,'Smelter Look-up'!$J:$J,0))</f>
        <v>#N/A</v>
      </c>
      <c r="X869" s="171">
        <f t="shared" ca="1" si="42"/>
        <v>0</v>
      </c>
      <c r="AB869" s="171" t="str">
        <f t="shared" si="43"/>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4"/>
        <v/>
      </c>
      <c r="T870" s="156" t="str">
        <f ca="1">IF(B870="","",IF(ISERROR(MATCH($J870,SorP!$B$1:$B$5661,0)),"",INDIRECT("'SorP'!$A$"&amp;MATCH($J870,SorP!$B$1:$B$5661,0))))</f>
        <v/>
      </c>
      <c r="U870" s="169"/>
      <c r="V870" s="170" t="e">
        <f>IF(C870="",NA(),MATCH($B870&amp;$C870,'Smelter Look-up'!$J:$J,0))</f>
        <v>#N/A</v>
      </c>
      <c r="X870" s="171">
        <f t="shared" ca="1" si="42"/>
        <v>0</v>
      </c>
      <c r="AB870" s="171" t="str">
        <f t="shared" si="43"/>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4"/>
        <v/>
      </c>
      <c r="T871" s="156" t="str">
        <f ca="1">IF(B871="","",IF(ISERROR(MATCH($J871,SorP!$B$1:$B$5661,0)),"",INDIRECT("'SorP'!$A$"&amp;MATCH($J871,SorP!$B$1:$B$5661,0))))</f>
        <v/>
      </c>
      <c r="U871" s="169"/>
      <c r="V871" s="170" t="e">
        <f>IF(C871="",NA(),MATCH($B871&amp;$C871,'Smelter Look-up'!$J:$J,0))</f>
        <v>#N/A</v>
      </c>
      <c r="X871" s="171">
        <f t="shared" ca="1" si="42"/>
        <v>0</v>
      </c>
      <c r="AB871" s="171" t="str">
        <f t="shared" si="43"/>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4"/>
        <v/>
      </c>
      <c r="T872" s="156" t="str">
        <f ca="1">IF(B872="","",IF(ISERROR(MATCH($J872,SorP!$B$1:$B$5661,0)),"",INDIRECT("'SorP'!$A$"&amp;MATCH($J872,SorP!$B$1:$B$5661,0))))</f>
        <v/>
      </c>
      <c r="U872" s="169"/>
      <c r="V872" s="170" t="e">
        <f>IF(C872="",NA(),MATCH($B872&amp;$C872,'Smelter Look-up'!$J:$J,0))</f>
        <v>#N/A</v>
      </c>
      <c r="X872" s="171">
        <f t="shared" ca="1" si="42"/>
        <v>0</v>
      </c>
      <c r="AB872" s="171" t="str">
        <f t="shared" si="43"/>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4"/>
        <v/>
      </c>
      <c r="T873" s="156" t="str">
        <f ca="1">IF(B873="","",IF(ISERROR(MATCH($J873,SorP!$B$1:$B$5661,0)),"",INDIRECT("'SorP'!$A$"&amp;MATCH($J873,SorP!$B$1:$B$5661,0))))</f>
        <v/>
      </c>
      <c r="U873" s="169"/>
      <c r="V873" s="170" t="e">
        <f>IF(C873="",NA(),MATCH($B873&amp;$C873,'Smelter Look-up'!$J:$J,0))</f>
        <v>#N/A</v>
      </c>
      <c r="X873" s="171">
        <f t="shared" ca="1" si="42"/>
        <v>0</v>
      </c>
      <c r="AB873" s="171" t="str">
        <f t="shared" si="43"/>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4"/>
        <v/>
      </c>
      <c r="T874" s="156" t="str">
        <f ca="1">IF(B874="","",IF(ISERROR(MATCH($J874,SorP!$B$1:$B$5661,0)),"",INDIRECT("'SorP'!$A$"&amp;MATCH($J874,SorP!$B$1:$B$5661,0))))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4"/>
        <v/>
      </c>
      <c r="T875" s="156" t="str">
        <f ca="1">IF(B875="","",IF(ISERROR(MATCH($J875,SorP!$B$1:$B$5661,0)),"",INDIRECT("'SorP'!$A$"&amp;MATCH($J875,SorP!$B$1:$B$5661,0))))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4"/>
        <v/>
      </c>
      <c r="T876" s="156" t="str">
        <f ca="1">IF(B876="","",IF(ISERROR(MATCH($J876,SorP!$B$1:$B$5661,0)),"",INDIRECT("'SorP'!$A$"&amp;MATCH($J876,SorP!$B$1:$B$5661,0))))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4"/>
        <v/>
      </c>
      <c r="T877" s="156" t="str">
        <f ca="1">IF(B877="","",IF(ISERROR(MATCH($J877,SorP!$B$1:$B$5661,0)),"",INDIRECT("'SorP'!$A$"&amp;MATCH($J877,SorP!$B$1:$B$5661,0))))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4"/>
        <v/>
      </c>
      <c r="T878" s="156" t="str">
        <f ca="1">IF(B878="","",IF(ISERROR(MATCH($J878,SorP!$B$1:$B$5661,0)),"",INDIRECT("'SorP'!$A$"&amp;MATCH($J878,SorP!$B$1:$B$5661,0))))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4"/>
        <v/>
      </c>
      <c r="T879" s="156" t="str">
        <f ca="1">IF(B879="","",IF(ISERROR(MATCH($J879,SorP!$B$1:$B$5661,0)),"",INDIRECT("'SorP'!$A$"&amp;MATCH($J879,SorP!$B$1:$B$5661,0))))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4"/>
        <v/>
      </c>
      <c r="T880" s="156" t="str">
        <f ca="1">IF(B880="","",IF(ISERROR(MATCH($J880,SorP!$B$1:$B$5661,0)),"",INDIRECT("'SorP'!$A$"&amp;MATCH($J880,SorP!$B$1:$B$5661,0))))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4"/>
        <v/>
      </c>
      <c r="T881" s="156" t="str">
        <f ca="1">IF(B881="","",IF(ISERROR(MATCH($J881,SorP!$B$1:$B$5661,0)),"",INDIRECT("'SorP'!$A$"&amp;MATCH($J881,SorP!$B$1:$B$5661,0))))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4"/>
        <v/>
      </c>
      <c r="T882" s="156" t="str">
        <f ca="1">IF(B882="","",IF(ISERROR(MATCH($J882,SorP!$B$1:$B$5661,0)),"",INDIRECT("'SorP'!$A$"&amp;MATCH($J882,SorP!$B$1:$B$5661,0))))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4"/>
        <v/>
      </c>
      <c r="T883" s="156" t="str">
        <f ca="1">IF(B883="","",IF(ISERROR(MATCH($J883,SorP!$B$1:$B$5661,0)),"",INDIRECT("'SorP'!$A$"&amp;MATCH($J883,SorP!$B$1:$B$5661,0))))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4"/>
        <v/>
      </c>
      <c r="T884" s="156" t="str">
        <f ca="1">IF(B884="","",IF(ISERROR(MATCH($J884,SorP!$B$1:$B$5661,0)),"",INDIRECT("'SorP'!$A$"&amp;MATCH($J884,SorP!$B$1:$B$5661,0))))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4"/>
        <v/>
      </c>
      <c r="T885" s="156" t="str">
        <f ca="1">IF(B885="","",IF(ISERROR(MATCH($J885,SorP!$B$1:$B$5661,0)),"",INDIRECT("'SorP'!$A$"&amp;MATCH($J885,SorP!$B$1:$B$5661,0))))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4"/>
        <v/>
      </c>
      <c r="T886" s="156" t="str">
        <f ca="1">IF(B886="","",IF(ISERROR(MATCH($J886,SorP!$B$1:$B$5661,0)),"",INDIRECT("'SorP'!$A$"&amp;MATCH($J886,SorP!$B$1:$B$5661,0))))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4"/>
        <v/>
      </c>
      <c r="T887" s="156" t="str">
        <f ca="1">IF(B887="","",IF(ISERROR(MATCH($J887,SorP!$B$1:$B$5661,0)),"",INDIRECT("'SorP'!$A$"&amp;MATCH($J887,SorP!$B$1:$B$5661,0))))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4"/>
        <v/>
      </c>
      <c r="T888" s="156" t="str">
        <f ca="1">IF(B888="","",IF(ISERROR(MATCH($J888,SorP!$B$1:$B$5661,0)),"",INDIRECT("'SorP'!$A$"&amp;MATCH($J888,SorP!$B$1:$B$5661,0))))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4"/>
        <v/>
      </c>
      <c r="T889" s="156" t="str">
        <f ca="1">IF(B889="","",IF(ISERROR(MATCH($J889,SorP!$B$1:$B$5661,0)),"",INDIRECT("'SorP'!$A$"&amp;MATCH($J889,SorP!$B$1:$B$5661,0))))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4"/>
        <v/>
      </c>
      <c r="T890" s="156" t="str">
        <f ca="1">IF(B890="","",IF(ISERROR(MATCH($J890,SorP!$B$1:$B$5661,0)),"",INDIRECT("'SorP'!$A$"&amp;MATCH($J890,SorP!$B$1:$B$5661,0))))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4"/>
        <v/>
      </c>
      <c r="T891" s="156" t="str">
        <f ca="1">IF(B891="","",IF(ISERROR(MATCH($J891,SorP!$B$1:$B$5661,0)),"",INDIRECT("'SorP'!$A$"&amp;MATCH($J891,SorP!$B$1:$B$5661,0))))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4"/>
        <v/>
      </c>
      <c r="T892" s="156" t="str">
        <f ca="1">IF(B892="","",IF(ISERROR(MATCH($J892,SorP!$B$1:$B$5661,0)),"",INDIRECT("'SorP'!$A$"&amp;MATCH($J892,SorP!$B$1:$B$5661,0))))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IF(B893="","",IF(ISERROR(MATCH($J893,SorP!$B$1:$B$5661,0)),"",INDIRECT("'SorP'!$A$"&amp;MATCH($J893,SorP!$B$1:$B$5661,0))))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ref="X895:X958" ca="1" si="45">IF(AND(C895="Smelter not listed",OR(LEN(D895)=0,LEN(E895)=0)),1,0)</f>
        <v>0</v>
      </c>
      <c r="AB895" s="171" t="str">
        <f t="shared" ref="AB895:AB958" si="46">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7">IF(B896="","",IF(ISERROR(MATCH($E896,CL,0)),"Unknown",INDIRECT("'C'!$A$"&amp;MATCH($E896,CL,0)+1)))</f>
        <v/>
      </c>
      <c r="T896" s="156" t="str">
        <f ca="1">IF(B896="","",IF(ISERROR(MATCH($J896,SorP!$B$1:$B$5661,0)),"",INDIRECT("'SorP'!$A$"&amp;MATCH($J896,SorP!$B$1:$B$5661,0))))</f>
        <v/>
      </c>
      <c r="U896" s="169"/>
      <c r="V896" s="170" t="e">
        <f>IF(C896="",NA(),MATCH($B896&amp;$C896,'Smelter Look-up'!$J:$J,0))</f>
        <v>#N/A</v>
      </c>
      <c r="X896" s="171">
        <f t="shared" ca="1" si="45"/>
        <v>0</v>
      </c>
      <c r="AB896" s="171" t="str">
        <f t="shared" si="46"/>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7"/>
        <v/>
      </c>
      <c r="T897" s="156" t="str">
        <f ca="1">IF(B897="","",IF(ISERROR(MATCH($J897,SorP!$B$1:$B$5661,0)),"",INDIRECT("'SorP'!$A$"&amp;MATCH($J897,SorP!$B$1:$B$5661,0))))</f>
        <v/>
      </c>
      <c r="U897" s="169"/>
      <c r="V897" s="170" t="e">
        <f>IF(C897="",NA(),MATCH($B897&amp;$C897,'Smelter Look-up'!$J:$J,0))</f>
        <v>#N/A</v>
      </c>
      <c r="X897" s="171">
        <f t="shared" ca="1" si="45"/>
        <v>0</v>
      </c>
      <c r="AB897" s="171" t="str">
        <f t="shared" si="46"/>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7"/>
        <v/>
      </c>
      <c r="T898" s="156" t="str">
        <f ca="1">IF(B898="","",IF(ISERROR(MATCH($J898,SorP!$B$1:$B$5661,0)),"",INDIRECT("'SorP'!$A$"&amp;MATCH($J898,SorP!$B$1:$B$5661,0))))</f>
        <v/>
      </c>
      <c r="U898" s="169"/>
      <c r="V898" s="170" t="e">
        <f>IF(C898="",NA(),MATCH($B898&amp;$C898,'Smelter Look-up'!$J:$J,0))</f>
        <v>#N/A</v>
      </c>
      <c r="X898" s="171">
        <f t="shared" ca="1" si="45"/>
        <v>0</v>
      </c>
      <c r="AB898" s="171" t="str">
        <f t="shared" si="46"/>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7"/>
        <v/>
      </c>
      <c r="T899" s="156" t="str">
        <f ca="1">IF(B899="","",IF(ISERROR(MATCH($J899,SorP!$B$1:$B$5661,0)),"",INDIRECT("'SorP'!$A$"&amp;MATCH($J899,SorP!$B$1:$B$5661,0))))</f>
        <v/>
      </c>
      <c r="U899" s="169"/>
      <c r="V899" s="170" t="e">
        <f>IF(C899="",NA(),MATCH($B899&amp;$C899,'Smelter Look-up'!$J:$J,0))</f>
        <v>#N/A</v>
      </c>
      <c r="X899" s="171">
        <f t="shared" ca="1" si="45"/>
        <v>0</v>
      </c>
      <c r="AB899" s="171" t="str">
        <f t="shared" si="46"/>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7"/>
        <v/>
      </c>
      <c r="T900" s="156" t="str">
        <f ca="1">IF(B900="","",IF(ISERROR(MATCH($J900,SorP!$B$1:$B$5661,0)),"",INDIRECT("'SorP'!$A$"&amp;MATCH($J900,SorP!$B$1:$B$5661,0))))</f>
        <v/>
      </c>
      <c r="U900" s="169"/>
      <c r="V900" s="170" t="e">
        <f>IF(C900="",NA(),MATCH($B900&amp;$C900,'Smelter Look-up'!$J:$J,0))</f>
        <v>#N/A</v>
      </c>
      <c r="X900" s="171">
        <f t="shared" ca="1" si="45"/>
        <v>0</v>
      </c>
      <c r="AB900" s="171" t="str">
        <f t="shared" si="46"/>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7"/>
        <v/>
      </c>
      <c r="T901" s="156" t="str">
        <f ca="1">IF(B901="","",IF(ISERROR(MATCH($J901,SorP!$B$1:$B$5661,0)),"",INDIRECT("'SorP'!$A$"&amp;MATCH($J901,SorP!$B$1:$B$5661,0))))</f>
        <v/>
      </c>
      <c r="U901" s="169"/>
      <c r="V901" s="170" t="e">
        <f>IF(C901="",NA(),MATCH($B901&amp;$C901,'Smelter Look-up'!$J:$J,0))</f>
        <v>#N/A</v>
      </c>
      <c r="X901" s="171">
        <f t="shared" ca="1" si="45"/>
        <v>0</v>
      </c>
      <c r="AB901" s="171" t="str">
        <f t="shared" si="46"/>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7"/>
        <v/>
      </c>
      <c r="T902" s="156" t="str">
        <f ca="1">IF(B902="","",IF(ISERROR(MATCH($J902,SorP!$B$1:$B$5661,0)),"",INDIRECT("'SorP'!$A$"&amp;MATCH($J902,SorP!$B$1:$B$5661,0))))</f>
        <v/>
      </c>
      <c r="U902" s="169"/>
      <c r="V902" s="170" t="e">
        <f>IF(C902="",NA(),MATCH($B902&amp;$C902,'Smelter Look-up'!$J:$J,0))</f>
        <v>#N/A</v>
      </c>
      <c r="X902" s="171">
        <f t="shared" ca="1" si="45"/>
        <v>0</v>
      </c>
      <c r="AB902" s="171" t="str">
        <f t="shared" si="46"/>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7"/>
        <v/>
      </c>
      <c r="T903" s="156" t="str">
        <f ca="1">IF(B903="","",IF(ISERROR(MATCH($J903,SorP!$B$1:$B$5661,0)),"",INDIRECT("'SorP'!$A$"&amp;MATCH($J903,SorP!$B$1:$B$5661,0))))</f>
        <v/>
      </c>
      <c r="U903" s="169"/>
      <c r="V903" s="170" t="e">
        <f>IF(C903="",NA(),MATCH($B903&amp;$C903,'Smelter Look-up'!$J:$J,0))</f>
        <v>#N/A</v>
      </c>
      <c r="X903" s="171">
        <f t="shared" ca="1" si="45"/>
        <v>0</v>
      </c>
      <c r="AB903" s="171" t="str">
        <f t="shared" si="46"/>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7"/>
        <v/>
      </c>
      <c r="T904" s="156" t="str">
        <f ca="1">IF(B904="","",IF(ISERROR(MATCH($J904,SorP!$B$1:$B$5661,0)),"",INDIRECT("'SorP'!$A$"&amp;MATCH($J904,SorP!$B$1:$B$5661,0))))</f>
        <v/>
      </c>
      <c r="U904" s="169"/>
      <c r="V904" s="170" t="e">
        <f>IF(C904="",NA(),MATCH($B904&amp;$C904,'Smelter Look-up'!$J:$J,0))</f>
        <v>#N/A</v>
      </c>
      <c r="X904" s="171">
        <f t="shared" ca="1" si="45"/>
        <v>0</v>
      </c>
      <c r="AB904" s="171" t="str">
        <f t="shared" si="46"/>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7"/>
        <v/>
      </c>
      <c r="T905" s="156" t="str">
        <f ca="1">IF(B905="","",IF(ISERROR(MATCH($J905,SorP!$B$1:$B$5661,0)),"",INDIRECT("'SorP'!$A$"&amp;MATCH($J905,SorP!$B$1:$B$5661,0))))</f>
        <v/>
      </c>
      <c r="U905" s="169"/>
      <c r="V905" s="170" t="e">
        <f>IF(C905="",NA(),MATCH($B905&amp;$C905,'Smelter Look-up'!$J:$J,0))</f>
        <v>#N/A</v>
      </c>
      <c r="X905" s="171">
        <f t="shared" ca="1" si="45"/>
        <v>0</v>
      </c>
      <c r="AB905" s="171" t="str">
        <f t="shared" si="46"/>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7"/>
        <v/>
      </c>
      <c r="T906" s="156" t="str">
        <f ca="1">IF(B906="","",IF(ISERROR(MATCH($J906,SorP!$B$1:$B$5661,0)),"",INDIRECT("'SorP'!$A$"&amp;MATCH($J906,SorP!$B$1:$B$5661,0))))</f>
        <v/>
      </c>
      <c r="U906" s="169"/>
      <c r="V906" s="170" t="e">
        <f>IF(C906="",NA(),MATCH($B906&amp;$C906,'Smelter Look-up'!$J:$J,0))</f>
        <v>#N/A</v>
      </c>
      <c r="X906" s="171">
        <f t="shared" ca="1" si="45"/>
        <v>0</v>
      </c>
      <c r="AB906" s="171" t="str">
        <f t="shared" si="46"/>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7"/>
        <v/>
      </c>
      <c r="T907" s="156" t="str">
        <f ca="1">IF(B907="","",IF(ISERROR(MATCH($J907,SorP!$B$1:$B$5661,0)),"",INDIRECT("'SorP'!$A$"&amp;MATCH($J907,SorP!$B$1:$B$5661,0))))</f>
        <v/>
      </c>
      <c r="U907" s="169"/>
      <c r="V907" s="170" t="e">
        <f>IF(C907="",NA(),MATCH($B907&amp;$C907,'Smelter Look-up'!$J:$J,0))</f>
        <v>#N/A</v>
      </c>
      <c r="X907" s="171">
        <f t="shared" ca="1" si="45"/>
        <v>0</v>
      </c>
      <c r="AB907" s="171" t="str">
        <f t="shared" si="46"/>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7"/>
        <v/>
      </c>
      <c r="T908" s="156" t="str">
        <f ca="1">IF(B908="","",IF(ISERROR(MATCH($J908,SorP!$B$1:$B$5661,0)),"",INDIRECT("'SorP'!$A$"&amp;MATCH($J908,SorP!$B$1:$B$5661,0))))</f>
        <v/>
      </c>
      <c r="U908" s="169"/>
      <c r="V908" s="170" t="e">
        <f>IF(C908="",NA(),MATCH($B908&amp;$C908,'Smelter Look-up'!$J:$J,0))</f>
        <v>#N/A</v>
      </c>
      <c r="X908" s="171">
        <f t="shared" ca="1" si="45"/>
        <v>0</v>
      </c>
      <c r="AB908" s="171" t="str">
        <f t="shared" si="46"/>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7"/>
        <v/>
      </c>
      <c r="T909" s="156" t="str">
        <f ca="1">IF(B909="","",IF(ISERROR(MATCH($J909,SorP!$B$1:$B$5661,0)),"",INDIRECT("'SorP'!$A$"&amp;MATCH($J909,SorP!$B$1:$B$5661,0))))</f>
        <v/>
      </c>
      <c r="U909" s="169"/>
      <c r="V909" s="170" t="e">
        <f>IF(C909="",NA(),MATCH($B909&amp;$C909,'Smelter Look-up'!$J:$J,0))</f>
        <v>#N/A</v>
      </c>
      <c r="X909" s="171">
        <f t="shared" ca="1" si="45"/>
        <v>0</v>
      </c>
      <c r="AB909" s="171" t="str">
        <f t="shared" si="46"/>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7"/>
        <v/>
      </c>
      <c r="T910" s="156" t="str">
        <f ca="1">IF(B910="","",IF(ISERROR(MATCH($J910,SorP!$B$1:$B$5661,0)),"",INDIRECT("'SorP'!$A$"&amp;MATCH($J910,SorP!$B$1:$B$5661,0))))</f>
        <v/>
      </c>
      <c r="U910" s="169"/>
      <c r="V910" s="170" t="e">
        <f>IF(C910="",NA(),MATCH($B910&amp;$C910,'Smelter Look-up'!$J:$J,0))</f>
        <v>#N/A</v>
      </c>
      <c r="X910" s="171">
        <f t="shared" ca="1" si="45"/>
        <v>0</v>
      </c>
      <c r="AB910" s="171" t="str">
        <f t="shared" si="46"/>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7"/>
        <v/>
      </c>
      <c r="T911" s="156" t="str">
        <f ca="1">IF(B911="","",IF(ISERROR(MATCH($J911,SorP!$B$1:$B$5661,0)),"",INDIRECT("'SorP'!$A$"&amp;MATCH($J911,SorP!$B$1:$B$5661,0))))</f>
        <v/>
      </c>
      <c r="U911" s="169"/>
      <c r="V911" s="170" t="e">
        <f>IF(C911="",NA(),MATCH($B911&amp;$C911,'Smelter Look-up'!$J:$J,0))</f>
        <v>#N/A</v>
      </c>
      <c r="X911" s="171">
        <f t="shared" ca="1" si="45"/>
        <v>0</v>
      </c>
      <c r="AB911" s="171" t="str">
        <f t="shared" si="46"/>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7"/>
        <v/>
      </c>
      <c r="T912" s="156" t="str">
        <f ca="1">IF(B912="","",IF(ISERROR(MATCH($J912,SorP!$B$1:$B$5661,0)),"",INDIRECT("'SorP'!$A$"&amp;MATCH($J912,SorP!$B$1:$B$5661,0))))</f>
        <v/>
      </c>
      <c r="U912" s="169"/>
      <c r="V912" s="170" t="e">
        <f>IF(C912="",NA(),MATCH($B912&amp;$C912,'Smelter Look-up'!$J:$J,0))</f>
        <v>#N/A</v>
      </c>
      <c r="X912" s="171">
        <f t="shared" ca="1" si="45"/>
        <v>0</v>
      </c>
      <c r="AB912" s="171" t="str">
        <f t="shared" si="46"/>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7"/>
        <v/>
      </c>
      <c r="T913" s="156" t="str">
        <f ca="1">IF(B913="","",IF(ISERROR(MATCH($J913,SorP!$B$1:$B$5661,0)),"",INDIRECT("'SorP'!$A$"&amp;MATCH($J913,SorP!$B$1:$B$5661,0))))</f>
        <v/>
      </c>
      <c r="U913" s="169"/>
      <c r="V913" s="170" t="e">
        <f>IF(C913="",NA(),MATCH($B913&amp;$C913,'Smelter Look-up'!$J:$J,0))</f>
        <v>#N/A</v>
      </c>
      <c r="X913" s="171">
        <f t="shared" ca="1" si="45"/>
        <v>0</v>
      </c>
      <c r="AB913" s="171" t="str">
        <f t="shared" si="46"/>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7"/>
        <v/>
      </c>
      <c r="T914" s="156" t="str">
        <f ca="1">IF(B914="","",IF(ISERROR(MATCH($J914,SorP!$B$1:$B$5661,0)),"",INDIRECT("'SorP'!$A$"&amp;MATCH($J914,SorP!$B$1:$B$5661,0))))</f>
        <v/>
      </c>
      <c r="U914" s="169"/>
      <c r="V914" s="170" t="e">
        <f>IF(C914="",NA(),MATCH($B914&amp;$C914,'Smelter Look-up'!$J:$J,0))</f>
        <v>#N/A</v>
      </c>
      <c r="X914" s="171">
        <f t="shared" ca="1" si="45"/>
        <v>0</v>
      </c>
      <c r="AB914" s="171" t="str">
        <f t="shared" si="46"/>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7"/>
        <v/>
      </c>
      <c r="T915" s="156" t="str">
        <f ca="1">IF(B915="","",IF(ISERROR(MATCH($J915,SorP!$B$1:$B$5661,0)),"",INDIRECT("'SorP'!$A$"&amp;MATCH($J915,SorP!$B$1:$B$5661,0))))</f>
        <v/>
      </c>
      <c r="U915" s="169"/>
      <c r="V915" s="170" t="e">
        <f>IF(C915="",NA(),MATCH($B915&amp;$C915,'Smelter Look-up'!$J:$J,0))</f>
        <v>#N/A</v>
      </c>
      <c r="X915" s="171">
        <f t="shared" ca="1" si="45"/>
        <v>0</v>
      </c>
      <c r="AB915" s="171" t="str">
        <f t="shared" si="46"/>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7"/>
        <v/>
      </c>
      <c r="T916" s="156" t="str">
        <f ca="1">IF(B916="","",IF(ISERROR(MATCH($J916,SorP!$B$1:$B$5661,0)),"",INDIRECT("'SorP'!$A$"&amp;MATCH($J916,SorP!$B$1:$B$5661,0))))</f>
        <v/>
      </c>
      <c r="U916" s="169"/>
      <c r="V916" s="170" t="e">
        <f>IF(C916="",NA(),MATCH($B916&amp;$C916,'Smelter Look-up'!$J:$J,0))</f>
        <v>#N/A</v>
      </c>
      <c r="X916" s="171">
        <f t="shared" ca="1" si="45"/>
        <v>0</v>
      </c>
      <c r="AB916" s="171" t="str">
        <f t="shared" si="46"/>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7"/>
        <v/>
      </c>
      <c r="T917" s="156" t="str">
        <f ca="1">IF(B917="","",IF(ISERROR(MATCH($J917,SorP!$B$1:$B$5661,0)),"",INDIRECT("'SorP'!$A$"&amp;MATCH($J917,SorP!$B$1:$B$5661,0))))</f>
        <v/>
      </c>
      <c r="U917" s="169"/>
      <c r="V917" s="170" t="e">
        <f>IF(C917="",NA(),MATCH($B917&amp;$C917,'Smelter Look-up'!$J:$J,0))</f>
        <v>#N/A</v>
      </c>
      <c r="X917" s="171">
        <f t="shared" ca="1" si="45"/>
        <v>0</v>
      </c>
      <c r="AB917" s="171" t="str">
        <f t="shared" si="46"/>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7"/>
        <v/>
      </c>
      <c r="T918" s="156" t="str">
        <f ca="1">IF(B918="","",IF(ISERROR(MATCH($J918,SorP!$B$1:$B$5661,0)),"",INDIRECT("'SorP'!$A$"&amp;MATCH($J918,SorP!$B$1:$B$5661,0))))</f>
        <v/>
      </c>
      <c r="U918" s="169"/>
      <c r="V918" s="170" t="e">
        <f>IF(C918="",NA(),MATCH($B918&amp;$C918,'Smelter Look-up'!$J:$J,0))</f>
        <v>#N/A</v>
      </c>
      <c r="X918" s="171">
        <f t="shared" ca="1" si="45"/>
        <v>0</v>
      </c>
      <c r="AB918" s="171" t="str">
        <f t="shared" si="46"/>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7"/>
        <v/>
      </c>
      <c r="T919" s="156" t="str">
        <f ca="1">IF(B919="","",IF(ISERROR(MATCH($J919,SorP!$B$1:$B$5661,0)),"",INDIRECT("'SorP'!$A$"&amp;MATCH($J919,SorP!$B$1:$B$5661,0))))</f>
        <v/>
      </c>
      <c r="U919" s="169"/>
      <c r="V919" s="170" t="e">
        <f>IF(C919="",NA(),MATCH($B919&amp;$C919,'Smelter Look-up'!$J:$J,0))</f>
        <v>#N/A</v>
      </c>
      <c r="X919" s="171">
        <f t="shared" ca="1" si="45"/>
        <v>0</v>
      </c>
      <c r="AB919" s="171" t="str">
        <f t="shared" si="46"/>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7"/>
        <v/>
      </c>
      <c r="T920" s="156" t="str">
        <f ca="1">IF(B920="","",IF(ISERROR(MATCH($J920,SorP!$B$1:$B$5661,0)),"",INDIRECT("'SorP'!$A$"&amp;MATCH($J920,SorP!$B$1:$B$5661,0))))</f>
        <v/>
      </c>
      <c r="U920" s="169"/>
      <c r="V920" s="170" t="e">
        <f>IF(C920="",NA(),MATCH($B920&amp;$C920,'Smelter Look-up'!$J:$J,0))</f>
        <v>#N/A</v>
      </c>
      <c r="X920" s="171">
        <f t="shared" ca="1" si="45"/>
        <v>0</v>
      </c>
      <c r="AB920" s="171" t="str">
        <f t="shared" si="46"/>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7"/>
        <v/>
      </c>
      <c r="T921" s="156" t="str">
        <f ca="1">IF(B921="","",IF(ISERROR(MATCH($J921,SorP!$B$1:$B$5661,0)),"",INDIRECT("'SorP'!$A$"&amp;MATCH($J921,SorP!$B$1:$B$5661,0))))</f>
        <v/>
      </c>
      <c r="U921" s="169"/>
      <c r="V921" s="170" t="e">
        <f>IF(C921="",NA(),MATCH($B921&amp;$C921,'Smelter Look-up'!$J:$J,0))</f>
        <v>#N/A</v>
      </c>
      <c r="X921" s="171">
        <f t="shared" ca="1" si="45"/>
        <v>0</v>
      </c>
      <c r="AB921" s="171" t="str">
        <f t="shared" si="46"/>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7"/>
        <v/>
      </c>
      <c r="T922" s="156" t="str">
        <f ca="1">IF(B922="","",IF(ISERROR(MATCH($J922,SorP!$B$1:$B$5661,0)),"",INDIRECT("'SorP'!$A$"&amp;MATCH($J922,SorP!$B$1:$B$5661,0))))</f>
        <v/>
      </c>
      <c r="U922" s="169"/>
      <c r="V922" s="170" t="e">
        <f>IF(C922="",NA(),MATCH($B922&amp;$C922,'Smelter Look-up'!$J:$J,0))</f>
        <v>#N/A</v>
      </c>
      <c r="X922" s="171">
        <f t="shared" ca="1" si="45"/>
        <v>0</v>
      </c>
      <c r="AB922" s="171" t="str">
        <f t="shared" si="46"/>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7"/>
        <v/>
      </c>
      <c r="T923" s="156" t="str">
        <f ca="1">IF(B923="","",IF(ISERROR(MATCH($J923,SorP!$B$1:$B$5661,0)),"",INDIRECT("'SorP'!$A$"&amp;MATCH($J923,SorP!$B$1:$B$5661,0))))</f>
        <v/>
      </c>
      <c r="U923" s="169"/>
      <c r="V923" s="170" t="e">
        <f>IF(C923="",NA(),MATCH($B923&amp;$C923,'Smelter Look-up'!$J:$J,0))</f>
        <v>#N/A</v>
      </c>
      <c r="X923" s="171">
        <f t="shared" ca="1" si="45"/>
        <v>0</v>
      </c>
      <c r="AB923" s="171" t="str">
        <f t="shared" si="46"/>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7"/>
        <v/>
      </c>
      <c r="T924" s="156" t="str">
        <f ca="1">IF(B924="","",IF(ISERROR(MATCH($J924,SorP!$B$1:$B$5661,0)),"",INDIRECT("'SorP'!$A$"&amp;MATCH($J924,SorP!$B$1:$B$5661,0))))</f>
        <v/>
      </c>
      <c r="U924" s="169"/>
      <c r="V924" s="170" t="e">
        <f>IF(C924="",NA(),MATCH($B924&amp;$C924,'Smelter Look-up'!$J:$J,0))</f>
        <v>#N/A</v>
      </c>
      <c r="X924" s="171">
        <f t="shared" ca="1" si="45"/>
        <v>0</v>
      </c>
      <c r="AB924" s="171" t="str">
        <f t="shared" si="46"/>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7"/>
        <v/>
      </c>
      <c r="T925" s="156" t="str">
        <f ca="1">IF(B925="","",IF(ISERROR(MATCH($J925,SorP!$B$1:$B$5661,0)),"",INDIRECT("'SorP'!$A$"&amp;MATCH($J925,SorP!$B$1:$B$5661,0))))</f>
        <v/>
      </c>
      <c r="U925" s="169"/>
      <c r="V925" s="170" t="e">
        <f>IF(C925="",NA(),MATCH($B925&amp;$C925,'Smelter Look-up'!$J:$J,0))</f>
        <v>#N/A</v>
      </c>
      <c r="X925" s="171">
        <f t="shared" ca="1" si="45"/>
        <v>0</v>
      </c>
      <c r="AB925" s="171" t="str">
        <f t="shared" si="46"/>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7"/>
        <v/>
      </c>
      <c r="T926" s="156" t="str">
        <f ca="1">IF(B926="","",IF(ISERROR(MATCH($J926,SorP!$B$1:$B$5661,0)),"",INDIRECT("'SorP'!$A$"&amp;MATCH($J926,SorP!$B$1:$B$5661,0))))</f>
        <v/>
      </c>
      <c r="U926" s="169"/>
      <c r="V926" s="170" t="e">
        <f>IF(C926="",NA(),MATCH($B926&amp;$C926,'Smelter Look-up'!$J:$J,0))</f>
        <v>#N/A</v>
      </c>
      <c r="X926" s="171">
        <f t="shared" ca="1" si="45"/>
        <v>0</v>
      </c>
      <c r="AB926" s="171" t="str">
        <f t="shared" si="46"/>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7"/>
        <v/>
      </c>
      <c r="T927" s="156" t="str">
        <f ca="1">IF(B927="","",IF(ISERROR(MATCH($J927,SorP!$B$1:$B$5661,0)),"",INDIRECT("'SorP'!$A$"&amp;MATCH($J927,SorP!$B$1:$B$5661,0))))</f>
        <v/>
      </c>
      <c r="U927" s="169"/>
      <c r="V927" s="170" t="e">
        <f>IF(C927="",NA(),MATCH($B927&amp;$C927,'Smelter Look-up'!$J:$J,0))</f>
        <v>#N/A</v>
      </c>
      <c r="X927" s="171">
        <f t="shared" ca="1" si="45"/>
        <v>0</v>
      </c>
      <c r="AB927" s="171" t="str">
        <f t="shared" si="46"/>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7"/>
        <v/>
      </c>
      <c r="T928" s="156" t="str">
        <f ca="1">IF(B928="","",IF(ISERROR(MATCH($J928,SorP!$B$1:$B$5661,0)),"",INDIRECT("'SorP'!$A$"&amp;MATCH($J928,SorP!$B$1:$B$5661,0))))</f>
        <v/>
      </c>
      <c r="U928" s="169"/>
      <c r="V928" s="170" t="e">
        <f>IF(C928="",NA(),MATCH($B928&amp;$C928,'Smelter Look-up'!$J:$J,0))</f>
        <v>#N/A</v>
      </c>
      <c r="X928" s="171">
        <f t="shared" ca="1" si="45"/>
        <v>0</v>
      </c>
      <c r="AB928" s="171" t="str">
        <f t="shared" si="46"/>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7"/>
        <v/>
      </c>
      <c r="T929" s="156" t="str">
        <f ca="1">IF(B929="","",IF(ISERROR(MATCH($J929,SorP!$B$1:$B$5661,0)),"",INDIRECT("'SorP'!$A$"&amp;MATCH($J929,SorP!$B$1:$B$5661,0))))</f>
        <v/>
      </c>
      <c r="U929" s="169"/>
      <c r="V929" s="170" t="e">
        <f>IF(C929="",NA(),MATCH($B929&amp;$C929,'Smelter Look-up'!$J:$J,0))</f>
        <v>#N/A</v>
      </c>
      <c r="X929" s="171">
        <f t="shared" ca="1" si="45"/>
        <v>0</v>
      </c>
      <c r="AB929" s="171" t="str">
        <f t="shared" si="46"/>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7"/>
        <v/>
      </c>
      <c r="T930" s="156" t="str">
        <f ca="1">IF(B930="","",IF(ISERROR(MATCH($J930,SorP!$B$1:$B$5661,0)),"",INDIRECT("'SorP'!$A$"&amp;MATCH($J930,SorP!$B$1:$B$5661,0))))</f>
        <v/>
      </c>
      <c r="U930" s="169"/>
      <c r="V930" s="170" t="e">
        <f>IF(C930="",NA(),MATCH($B930&amp;$C930,'Smelter Look-up'!$J:$J,0))</f>
        <v>#N/A</v>
      </c>
      <c r="X930" s="171">
        <f t="shared" ca="1" si="45"/>
        <v>0</v>
      </c>
      <c r="AB930" s="171" t="str">
        <f t="shared" si="46"/>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7"/>
        <v/>
      </c>
      <c r="T931" s="156" t="str">
        <f ca="1">IF(B931="","",IF(ISERROR(MATCH($J931,SorP!$B$1:$B$5661,0)),"",INDIRECT("'SorP'!$A$"&amp;MATCH($J931,SorP!$B$1:$B$5661,0))))</f>
        <v/>
      </c>
      <c r="U931" s="169"/>
      <c r="V931" s="170" t="e">
        <f>IF(C931="",NA(),MATCH($B931&amp;$C931,'Smelter Look-up'!$J:$J,0))</f>
        <v>#N/A</v>
      </c>
      <c r="X931" s="171">
        <f t="shared" ca="1" si="45"/>
        <v>0</v>
      </c>
      <c r="AB931" s="171" t="str">
        <f t="shared" si="46"/>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7"/>
        <v/>
      </c>
      <c r="T932" s="156" t="str">
        <f ca="1">IF(B932="","",IF(ISERROR(MATCH($J932,SorP!$B$1:$B$5661,0)),"",INDIRECT("'SorP'!$A$"&amp;MATCH($J932,SorP!$B$1:$B$5661,0))))</f>
        <v/>
      </c>
      <c r="U932" s="169"/>
      <c r="V932" s="170" t="e">
        <f>IF(C932="",NA(),MATCH($B932&amp;$C932,'Smelter Look-up'!$J:$J,0))</f>
        <v>#N/A</v>
      </c>
      <c r="X932" s="171">
        <f t="shared" ca="1" si="45"/>
        <v>0</v>
      </c>
      <c r="AB932" s="171" t="str">
        <f t="shared" si="46"/>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7"/>
        <v/>
      </c>
      <c r="T933" s="156" t="str">
        <f ca="1">IF(B933="","",IF(ISERROR(MATCH($J933,SorP!$B$1:$B$5661,0)),"",INDIRECT("'SorP'!$A$"&amp;MATCH($J933,SorP!$B$1:$B$5661,0))))</f>
        <v/>
      </c>
      <c r="U933" s="169"/>
      <c r="V933" s="170" t="e">
        <f>IF(C933="",NA(),MATCH($B933&amp;$C933,'Smelter Look-up'!$J:$J,0))</f>
        <v>#N/A</v>
      </c>
      <c r="X933" s="171">
        <f t="shared" ca="1" si="45"/>
        <v>0</v>
      </c>
      <c r="AB933" s="171" t="str">
        <f t="shared" si="46"/>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7"/>
        <v/>
      </c>
      <c r="T934" s="156" t="str">
        <f ca="1">IF(B934="","",IF(ISERROR(MATCH($J934,SorP!$B$1:$B$5661,0)),"",INDIRECT("'SorP'!$A$"&amp;MATCH($J934,SorP!$B$1:$B$5661,0))))</f>
        <v/>
      </c>
      <c r="U934" s="169"/>
      <c r="V934" s="170" t="e">
        <f>IF(C934="",NA(),MATCH($B934&amp;$C934,'Smelter Look-up'!$J:$J,0))</f>
        <v>#N/A</v>
      </c>
      <c r="X934" s="171">
        <f t="shared" ca="1" si="45"/>
        <v>0</v>
      </c>
      <c r="AB934" s="171" t="str">
        <f t="shared" si="46"/>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7"/>
        <v/>
      </c>
      <c r="T935" s="156" t="str">
        <f ca="1">IF(B935="","",IF(ISERROR(MATCH($J935,SorP!$B$1:$B$5661,0)),"",INDIRECT("'SorP'!$A$"&amp;MATCH($J935,SorP!$B$1:$B$5661,0))))</f>
        <v/>
      </c>
      <c r="U935" s="169"/>
      <c r="V935" s="170" t="e">
        <f>IF(C935="",NA(),MATCH($B935&amp;$C935,'Smelter Look-up'!$J:$J,0))</f>
        <v>#N/A</v>
      </c>
      <c r="X935" s="171">
        <f t="shared" ca="1" si="45"/>
        <v>0</v>
      </c>
      <c r="AB935" s="171" t="str">
        <f t="shared" si="46"/>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7"/>
        <v/>
      </c>
      <c r="T936" s="156" t="str">
        <f ca="1">IF(B936="","",IF(ISERROR(MATCH($J936,SorP!$B$1:$B$5661,0)),"",INDIRECT("'SorP'!$A$"&amp;MATCH($J936,SorP!$B$1:$B$5661,0))))</f>
        <v/>
      </c>
      <c r="U936" s="169"/>
      <c r="V936" s="170" t="e">
        <f>IF(C936="",NA(),MATCH($B936&amp;$C936,'Smelter Look-up'!$J:$J,0))</f>
        <v>#N/A</v>
      </c>
      <c r="X936" s="171">
        <f t="shared" ca="1" si="45"/>
        <v>0</v>
      </c>
      <c r="AB936" s="171" t="str">
        <f t="shared" si="46"/>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7"/>
        <v/>
      </c>
      <c r="T937" s="156" t="str">
        <f ca="1">IF(B937="","",IF(ISERROR(MATCH($J937,SorP!$B$1:$B$5661,0)),"",INDIRECT("'SorP'!$A$"&amp;MATCH($J937,SorP!$B$1:$B$5661,0))))</f>
        <v/>
      </c>
      <c r="U937" s="169"/>
      <c r="V937" s="170" t="e">
        <f>IF(C937="",NA(),MATCH($B937&amp;$C937,'Smelter Look-up'!$J:$J,0))</f>
        <v>#N/A</v>
      </c>
      <c r="X937" s="171">
        <f t="shared" ca="1" si="45"/>
        <v>0</v>
      </c>
      <c r="AB937" s="171" t="str">
        <f t="shared" si="46"/>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7"/>
        <v/>
      </c>
      <c r="T938" s="156" t="str">
        <f ca="1">IF(B938="","",IF(ISERROR(MATCH($J938,SorP!$B$1:$B$5661,0)),"",INDIRECT("'SorP'!$A$"&amp;MATCH($J938,SorP!$B$1:$B$5661,0))))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7"/>
        <v/>
      </c>
      <c r="T939" s="156" t="str">
        <f ca="1">IF(B939="","",IF(ISERROR(MATCH($J939,SorP!$B$1:$B$5661,0)),"",INDIRECT("'SorP'!$A$"&amp;MATCH($J939,SorP!$B$1:$B$5661,0))))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7"/>
        <v/>
      </c>
      <c r="T940" s="156" t="str">
        <f ca="1">IF(B940="","",IF(ISERROR(MATCH($J940,SorP!$B$1:$B$5661,0)),"",INDIRECT("'SorP'!$A$"&amp;MATCH($J940,SorP!$B$1:$B$5661,0))))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7"/>
        <v/>
      </c>
      <c r="T941" s="156" t="str">
        <f ca="1">IF(B941="","",IF(ISERROR(MATCH($J941,SorP!$B$1:$B$5661,0)),"",INDIRECT("'SorP'!$A$"&amp;MATCH($J941,SorP!$B$1:$B$5661,0))))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7"/>
        <v/>
      </c>
      <c r="T942" s="156" t="str">
        <f ca="1">IF(B942="","",IF(ISERROR(MATCH($J942,SorP!$B$1:$B$5661,0)),"",INDIRECT("'SorP'!$A$"&amp;MATCH($J942,SorP!$B$1:$B$5661,0))))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7"/>
        <v/>
      </c>
      <c r="T943" s="156" t="str">
        <f ca="1">IF(B943="","",IF(ISERROR(MATCH($J943,SorP!$B$1:$B$5661,0)),"",INDIRECT("'SorP'!$A$"&amp;MATCH($J943,SorP!$B$1:$B$5661,0))))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7"/>
        <v/>
      </c>
      <c r="T944" s="156" t="str">
        <f ca="1">IF(B944="","",IF(ISERROR(MATCH($J944,SorP!$B$1:$B$5661,0)),"",INDIRECT("'SorP'!$A$"&amp;MATCH($J944,SorP!$B$1:$B$5661,0))))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7"/>
        <v/>
      </c>
      <c r="T945" s="156" t="str">
        <f ca="1">IF(B945="","",IF(ISERROR(MATCH($J945,SorP!$B$1:$B$5661,0)),"",INDIRECT("'SorP'!$A$"&amp;MATCH($J945,SorP!$B$1:$B$5661,0))))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7"/>
        <v/>
      </c>
      <c r="T946" s="156" t="str">
        <f ca="1">IF(B946="","",IF(ISERROR(MATCH($J946,SorP!$B$1:$B$5661,0)),"",INDIRECT("'SorP'!$A$"&amp;MATCH($J946,SorP!$B$1:$B$5661,0))))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7"/>
        <v/>
      </c>
      <c r="T947" s="156" t="str">
        <f ca="1">IF(B947="","",IF(ISERROR(MATCH($J947,SorP!$B$1:$B$5661,0)),"",INDIRECT("'SorP'!$A$"&amp;MATCH($J947,SorP!$B$1:$B$5661,0))))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7"/>
        <v/>
      </c>
      <c r="T948" s="156" t="str">
        <f ca="1">IF(B948="","",IF(ISERROR(MATCH($J948,SorP!$B$1:$B$5661,0)),"",INDIRECT("'SorP'!$A$"&amp;MATCH($J948,SorP!$B$1:$B$5661,0))))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7"/>
        <v/>
      </c>
      <c r="T949" s="156" t="str">
        <f ca="1">IF(B949="","",IF(ISERROR(MATCH($J949,SorP!$B$1:$B$5661,0)),"",INDIRECT("'SorP'!$A$"&amp;MATCH($J949,SorP!$B$1:$B$5661,0))))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7"/>
        <v/>
      </c>
      <c r="T950" s="156" t="str">
        <f ca="1">IF(B950="","",IF(ISERROR(MATCH($J950,SorP!$B$1:$B$5661,0)),"",INDIRECT("'SorP'!$A$"&amp;MATCH($J950,SorP!$B$1:$B$5661,0))))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7"/>
        <v/>
      </c>
      <c r="T951" s="156" t="str">
        <f ca="1">IF(B951="","",IF(ISERROR(MATCH($J951,SorP!$B$1:$B$5661,0)),"",INDIRECT("'SorP'!$A$"&amp;MATCH($J951,SorP!$B$1:$B$5661,0))))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7"/>
        <v/>
      </c>
      <c r="T952" s="156" t="str">
        <f ca="1">IF(B952="","",IF(ISERROR(MATCH($J952,SorP!$B$1:$B$5661,0)),"",INDIRECT("'SorP'!$A$"&amp;MATCH($J952,SorP!$B$1:$B$5661,0))))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7"/>
        <v/>
      </c>
      <c r="T953" s="156" t="str">
        <f ca="1">IF(B953="","",IF(ISERROR(MATCH($J953,SorP!$B$1:$B$5661,0)),"",INDIRECT("'SorP'!$A$"&amp;MATCH($J953,SorP!$B$1:$B$5661,0))))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7"/>
        <v/>
      </c>
      <c r="T954" s="156" t="str">
        <f ca="1">IF(B954="","",IF(ISERROR(MATCH($J954,SorP!$B$1:$B$5661,0)),"",INDIRECT("'SorP'!$A$"&amp;MATCH($J954,SorP!$B$1:$B$5661,0))))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7"/>
        <v/>
      </c>
      <c r="T955" s="156" t="str">
        <f ca="1">IF(B955="","",IF(ISERROR(MATCH($J955,SorP!$B$1:$B$5661,0)),"",INDIRECT("'SorP'!$A$"&amp;MATCH($J955,SorP!$B$1:$B$5661,0))))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7"/>
        <v/>
      </c>
      <c r="T956" s="156" t="str">
        <f ca="1">IF(B956="","",IF(ISERROR(MATCH($J956,SorP!$B$1:$B$5661,0)),"",INDIRECT("'SorP'!$A$"&amp;MATCH($J956,SorP!$B$1:$B$5661,0))))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IF(B957="","",IF(ISERROR(MATCH($J957,SorP!$B$1:$B$5661,0)),"",INDIRECT("'SorP'!$A$"&amp;MATCH($J957,SorP!$B$1:$B$5661,0))))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ref="X959:X1022" ca="1" si="48">IF(AND(C959="Smelter not listed",OR(LEN(D959)=0,LEN(E959)=0)),1,0)</f>
        <v>0</v>
      </c>
      <c r="AB959" s="171" t="str">
        <f t="shared" ref="AB959:AB1022" si="49">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50">IF(B960="","",IF(ISERROR(MATCH($E960,CL,0)),"Unknown",INDIRECT("'C'!$A$"&amp;MATCH($E960,CL,0)+1)))</f>
        <v/>
      </c>
      <c r="T960" s="156" t="str">
        <f ca="1">IF(B960="","",IF(ISERROR(MATCH($J960,SorP!$B$1:$B$5661,0)),"",INDIRECT("'SorP'!$A$"&amp;MATCH($J960,SorP!$B$1:$B$5661,0))))</f>
        <v/>
      </c>
      <c r="U960" s="169"/>
      <c r="V960" s="170" t="e">
        <f>IF(C960="",NA(),MATCH($B960&amp;$C960,'Smelter Look-up'!$J:$J,0))</f>
        <v>#N/A</v>
      </c>
      <c r="X960" s="171">
        <f t="shared" ca="1" si="48"/>
        <v>0</v>
      </c>
      <c r="AB960" s="171" t="str">
        <f t="shared" si="49"/>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50"/>
        <v/>
      </c>
      <c r="T961" s="156" t="str">
        <f ca="1">IF(B961="","",IF(ISERROR(MATCH($J961,SorP!$B$1:$B$5661,0)),"",INDIRECT("'SorP'!$A$"&amp;MATCH($J961,SorP!$B$1:$B$5661,0))))</f>
        <v/>
      </c>
      <c r="U961" s="169"/>
      <c r="V961" s="170" t="e">
        <f>IF(C961="",NA(),MATCH($B961&amp;$C961,'Smelter Look-up'!$J:$J,0))</f>
        <v>#N/A</v>
      </c>
      <c r="X961" s="171">
        <f t="shared" ca="1" si="48"/>
        <v>0</v>
      </c>
      <c r="AB961" s="171" t="str">
        <f t="shared" si="49"/>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50"/>
        <v/>
      </c>
      <c r="T962" s="156" t="str">
        <f ca="1">IF(B962="","",IF(ISERROR(MATCH($J962,SorP!$B$1:$B$5661,0)),"",INDIRECT("'SorP'!$A$"&amp;MATCH($J962,SorP!$B$1:$B$5661,0))))</f>
        <v/>
      </c>
      <c r="U962" s="169"/>
      <c r="V962" s="170" t="e">
        <f>IF(C962="",NA(),MATCH($B962&amp;$C962,'Smelter Look-up'!$J:$J,0))</f>
        <v>#N/A</v>
      </c>
      <c r="X962" s="171">
        <f t="shared" ca="1" si="48"/>
        <v>0</v>
      </c>
      <c r="AB962" s="171" t="str">
        <f t="shared" si="49"/>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50"/>
        <v/>
      </c>
      <c r="T963" s="156" t="str">
        <f ca="1">IF(B963="","",IF(ISERROR(MATCH($J963,SorP!$B$1:$B$5661,0)),"",INDIRECT("'SorP'!$A$"&amp;MATCH($J963,SorP!$B$1:$B$5661,0))))</f>
        <v/>
      </c>
      <c r="U963" s="169"/>
      <c r="V963" s="170" t="e">
        <f>IF(C963="",NA(),MATCH($B963&amp;$C963,'Smelter Look-up'!$J:$J,0))</f>
        <v>#N/A</v>
      </c>
      <c r="X963" s="171">
        <f t="shared" ca="1" si="48"/>
        <v>0</v>
      </c>
      <c r="AB963" s="171" t="str">
        <f t="shared" si="49"/>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50"/>
        <v/>
      </c>
      <c r="T964" s="156" t="str">
        <f ca="1">IF(B964="","",IF(ISERROR(MATCH($J964,SorP!$B$1:$B$5661,0)),"",INDIRECT("'SorP'!$A$"&amp;MATCH($J964,SorP!$B$1:$B$5661,0))))</f>
        <v/>
      </c>
      <c r="U964" s="169"/>
      <c r="V964" s="170" t="e">
        <f>IF(C964="",NA(),MATCH($B964&amp;$C964,'Smelter Look-up'!$J:$J,0))</f>
        <v>#N/A</v>
      </c>
      <c r="X964" s="171">
        <f t="shared" ca="1" si="48"/>
        <v>0</v>
      </c>
      <c r="AB964" s="171" t="str">
        <f t="shared" si="49"/>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50"/>
        <v/>
      </c>
      <c r="T965" s="156" t="str">
        <f ca="1">IF(B965="","",IF(ISERROR(MATCH($J965,SorP!$B$1:$B$5661,0)),"",INDIRECT("'SorP'!$A$"&amp;MATCH($J965,SorP!$B$1:$B$5661,0))))</f>
        <v/>
      </c>
      <c r="U965" s="169"/>
      <c r="V965" s="170" t="e">
        <f>IF(C965="",NA(),MATCH($B965&amp;$C965,'Smelter Look-up'!$J:$J,0))</f>
        <v>#N/A</v>
      </c>
      <c r="X965" s="171">
        <f t="shared" ca="1" si="48"/>
        <v>0</v>
      </c>
      <c r="AB965" s="171" t="str">
        <f t="shared" si="49"/>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50"/>
        <v/>
      </c>
      <c r="T966" s="156" t="str">
        <f ca="1">IF(B966="","",IF(ISERROR(MATCH($J966,SorP!$B$1:$B$5661,0)),"",INDIRECT("'SorP'!$A$"&amp;MATCH($J966,SorP!$B$1:$B$5661,0))))</f>
        <v/>
      </c>
      <c r="U966" s="169"/>
      <c r="V966" s="170" t="e">
        <f>IF(C966="",NA(),MATCH($B966&amp;$C966,'Smelter Look-up'!$J:$J,0))</f>
        <v>#N/A</v>
      </c>
      <c r="X966" s="171">
        <f t="shared" ca="1" si="48"/>
        <v>0</v>
      </c>
      <c r="AB966" s="171" t="str">
        <f t="shared" si="49"/>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50"/>
        <v/>
      </c>
      <c r="T967" s="156" t="str">
        <f ca="1">IF(B967="","",IF(ISERROR(MATCH($J967,SorP!$B$1:$B$5661,0)),"",INDIRECT("'SorP'!$A$"&amp;MATCH($J967,SorP!$B$1:$B$5661,0))))</f>
        <v/>
      </c>
      <c r="U967" s="169"/>
      <c r="V967" s="170" t="e">
        <f>IF(C967="",NA(),MATCH($B967&amp;$C967,'Smelter Look-up'!$J:$J,0))</f>
        <v>#N/A</v>
      </c>
      <c r="X967" s="171">
        <f t="shared" ca="1" si="48"/>
        <v>0</v>
      </c>
      <c r="AB967" s="171" t="str">
        <f t="shared" si="49"/>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50"/>
        <v/>
      </c>
      <c r="T968" s="156" t="str">
        <f ca="1">IF(B968="","",IF(ISERROR(MATCH($J968,SorP!$B$1:$B$5661,0)),"",INDIRECT("'SorP'!$A$"&amp;MATCH($J968,SorP!$B$1:$B$5661,0))))</f>
        <v/>
      </c>
      <c r="U968" s="169"/>
      <c r="V968" s="170" t="e">
        <f>IF(C968="",NA(),MATCH($B968&amp;$C968,'Smelter Look-up'!$J:$J,0))</f>
        <v>#N/A</v>
      </c>
      <c r="X968" s="171">
        <f t="shared" ca="1" si="48"/>
        <v>0</v>
      </c>
      <c r="AB968" s="171" t="str">
        <f t="shared" si="49"/>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50"/>
        <v/>
      </c>
      <c r="T969" s="156" t="str">
        <f ca="1">IF(B969="","",IF(ISERROR(MATCH($J969,SorP!$B$1:$B$5661,0)),"",INDIRECT("'SorP'!$A$"&amp;MATCH($J969,SorP!$B$1:$B$5661,0))))</f>
        <v/>
      </c>
      <c r="U969" s="169"/>
      <c r="V969" s="170" t="e">
        <f>IF(C969="",NA(),MATCH($B969&amp;$C969,'Smelter Look-up'!$J:$J,0))</f>
        <v>#N/A</v>
      </c>
      <c r="X969" s="171">
        <f t="shared" ca="1" si="48"/>
        <v>0</v>
      </c>
      <c r="AB969" s="171" t="str">
        <f t="shared" si="49"/>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50"/>
        <v/>
      </c>
      <c r="T970" s="156" t="str">
        <f ca="1">IF(B970="","",IF(ISERROR(MATCH($J970,SorP!$B$1:$B$5661,0)),"",INDIRECT("'SorP'!$A$"&amp;MATCH($J970,SorP!$B$1:$B$5661,0))))</f>
        <v/>
      </c>
      <c r="U970" s="169"/>
      <c r="V970" s="170" t="e">
        <f>IF(C970="",NA(),MATCH($B970&amp;$C970,'Smelter Look-up'!$J:$J,0))</f>
        <v>#N/A</v>
      </c>
      <c r="X970" s="171">
        <f t="shared" ca="1" si="48"/>
        <v>0</v>
      </c>
      <c r="AB970" s="171" t="str">
        <f t="shared" si="49"/>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50"/>
        <v/>
      </c>
      <c r="T971" s="156" t="str">
        <f ca="1">IF(B971="","",IF(ISERROR(MATCH($J971,SorP!$B$1:$B$5661,0)),"",INDIRECT("'SorP'!$A$"&amp;MATCH($J971,SorP!$B$1:$B$5661,0))))</f>
        <v/>
      </c>
      <c r="U971" s="169"/>
      <c r="V971" s="170" t="e">
        <f>IF(C971="",NA(),MATCH($B971&amp;$C971,'Smelter Look-up'!$J:$J,0))</f>
        <v>#N/A</v>
      </c>
      <c r="X971" s="171">
        <f t="shared" ca="1" si="48"/>
        <v>0</v>
      </c>
      <c r="AB971" s="171" t="str">
        <f t="shared" si="49"/>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50"/>
        <v/>
      </c>
      <c r="T972" s="156" t="str">
        <f ca="1">IF(B972="","",IF(ISERROR(MATCH($J972,SorP!$B$1:$B$5661,0)),"",INDIRECT("'SorP'!$A$"&amp;MATCH($J972,SorP!$B$1:$B$5661,0))))</f>
        <v/>
      </c>
      <c r="U972" s="169"/>
      <c r="V972" s="170" t="e">
        <f>IF(C972="",NA(),MATCH($B972&amp;$C972,'Smelter Look-up'!$J:$J,0))</f>
        <v>#N/A</v>
      </c>
      <c r="X972" s="171">
        <f t="shared" ca="1" si="48"/>
        <v>0</v>
      </c>
      <c r="AB972" s="171" t="str">
        <f t="shared" si="49"/>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50"/>
        <v/>
      </c>
      <c r="T973" s="156" t="str">
        <f ca="1">IF(B973="","",IF(ISERROR(MATCH($J973,SorP!$B$1:$B$5661,0)),"",INDIRECT("'SorP'!$A$"&amp;MATCH($J973,SorP!$B$1:$B$5661,0))))</f>
        <v/>
      </c>
      <c r="U973" s="169"/>
      <c r="V973" s="170" t="e">
        <f>IF(C973="",NA(),MATCH($B973&amp;$C973,'Smelter Look-up'!$J:$J,0))</f>
        <v>#N/A</v>
      </c>
      <c r="X973" s="171">
        <f t="shared" ca="1" si="48"/>
        <v>0</v>
      </c>
      <c r="AB973" s="171" t="str">
        <f t="shared" si="49"/>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50"/>
        <v/>
      </c>
      <c r="T974" s="156" t="str">
        <f ca="1">IF(B974="","",IF(ISERROR(MATCH($J974,SorP!$B$1:$B$5661,0)),"",INDIRECT("'SorP'!$A$"&amp;MATCH($J974,SorP!$B$1:$B$5661,0))))</f>
        <v/>
      </c>
      <c r="U974" s="169"/>
      <c r="V974" s="170" t="e">
        <f>IF(C974="",NA(),MATCH($B974&amp;$C974,'Smelter Look-up'!$J:$J,0))</f>
        <v>#N/A</v>
      </c>
      <c r="X974" s="171">
        <f t="shared" ca="1" si="48"/>
        <v>0</v>
      </c>
      <c r="AB974" s="171" t="str">
        <f t="shared" si="49"/>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50"/>
        <v/>
      </c>
      <c r="T975" s="156" t="str">
        <f ca="1">IF(B975="","",IF(ISERROR(MATCH($J975,SorP!$B$1:$B$5661,0)),"",INDIRECT("'SorP'!$A$"&amp;MATCH($J975,SorP!$B$1:$B$5661,0))))</f>
        <v/>
      </c>
      <c r="U975" s="169"/>
      <c r="V975" s="170" t="e">
        <f>IF(C975="",NA(),MATCH($B975&amp;$C975,'Smelter Look-up'!$J:$J,0))</f>
        <v>#N/A</v>
      </c>
      <c r="X975" s="171">
        <f t="shared" ca="1" si="48"/>
        <v>0</v>
      </c>
      <c r="AB975" s="171" t="str">
        <f t="shared" si="49"/>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50"/>
        <v/>
      </c>
      <c r="T976" s="156" t="str">
        <f ca="1">IF(B976="","",IF(ISERROR(MATCH($J976,SorP!$B$1:$B$5661,0)),"",INDIRECT("'SorP'!$A$"&amp;MATCH($J976,SorP!$B$1:$B$5661,0))))</f>
        <v/>
      </c>
      <c r="U976" s="169"/>
      <c r="V976" s="170" t="e">
        <f>IF(C976="",NA(),MATCH($B976&amp;$C976,'Smelter Look-up'!$J:$J,0))</f>
        <v>#N/A</v>
      </c>
      <c r="X976" s="171">
        <f t="shared" ca="1" si="48"/>
        <v>0</v>
      </c>
      <c r="AB976" s="171" t="str">
        <f t="shared" si="49"/>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50"/>
        <v/>
      </c>
      <c r="T977" s="156" t="str">
        <f ca="1">IF(B977="","",IF(ISERROR(MATCH($J977,SorP!$B$1:$B$5661,0)),"",INDIRECT("'SorP'!$A$"&amp;MATCH($J977,SorP!$B$1:$B$5661,0))))</f>
        <v/>
      </c>
      <c r="U977" s="169"/>
      <c r="V977" s="170" t="e">
        <f>IF(C977="",NA(),MATCH($B977&amp;$C977,'Smelter Look-up'!$J:$J,0))</f>
        <v>#N/A</v>
      </c>
      <c r="X977" s="171">
        <f t="shared" ca="1" si="48"/>
        <v>0</v>
      </c>
      <c r="AB977" s="171" t="str">
        <f t="shared" si="49"/>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50"/>
        <v/>
      </c>
      <c r="T978" s="156" t="str">
        <f ca="1">IF(B978="","",IF(ISERROR(MATCH($J978,SorP!$B$1:$B$5661,0)),"",INDIRECT("'SorP'!$A$"&amp;MATCH($J978,SorP!$B$1:$B$5661,0))))</f>
        <v/>
      </c>
      <c r="U978" s="169"/>
      <c r="V978" s="170" t="e">
        <f>IF(C978="",NA(),MATCH($B978&amp;$C978,'Smelter Look-up'!$J:$J,0))</f>
        <v>#N/A</v>
      </c>
      <c r="X978" s="171">
        <f t="shared" ca="1" si="48"/>
        <v>0</v>
      </c>
      <c r="AB978" s="171" t="str">
        <f t="shared" si="49"/>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50"/>
        <v/>
      </c>
      <c r="T979" s="156" t="str">
        <f ca="1">IF(B979="","",IF(ISERROR(MATCH($J979,SorP!$B$1:$B$5661,0)),"",INDIRECT("'SorP'!$A$"&amp;MATCH($J979,SorP!$B$1:$B$5661,0))))</f>
        <v/>
      </c>
      <c r="U979" s="169"/>
      <c r="V979" s="170" t="e">
        <f>IF(C979="",NA(),MATCH($B979&amp;$C979,'Smelter Look-up'!$J:$J,0))</f>
        <v>#N/A</v>
      </c>
      <c r="X979" s="171">
        <f t="shared" ca="1" si="48"/>
        <v>0</v>
      </c>
      <c r="AB979" s="171" t="str">
        <f t="shared" si="49"/>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50"/>
        <v/>
      </c>
      <c r="T980" s="156" t="str">
        <f ca="1">IF(B980="","",IF(ISERROR(MATCH($J980,SorP!$B$1:$B$5661,0)),"",INDIRECT("'SorP'!$A$"&amp;MATCH($J980,SorP!$B$1:$B$5661,0))))</f>
        <v/>
      </c>
      <c r="U980" s="169"/>
      <c r="V980" s="170" t="e">
        <f>IF(C980="",NA(),MATCH($B980&amp;$C980,'Smelter Look-up'!$J:$J,0))</f>
        <v>#N/A</v>
      </c>
      <c r="X980" s="171">
        <f t="shared" ca="1" si="48"/>
        <v>0</v>
      </c>
      <c r="AB980" s="171" t="str">
        <f t="shared" si="49"/>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50"/>
        <v/>
      </c>
      <c r="T981" s="156" t="str">
        <f ca="1">IF(B981="","",IF(ISERROR(MATCH($J981,SorP!$B$1:$B$5661,0)),"",INDIRECT("'SorP'!$A$"&amp;MATCH($J981,SorP!$B$1:$B$5661,0))))</f>
        <v/>
      </c>
      <c r="U981" s="169"/>
      <c r="V981" s="170" t="e">
        <f>IF(C981="",NA(),MATCH($B981&amp;$C981,'Smelter Look-up'!$J:$J,0))</f>
        <v>#N/A</v>
      </c>
      <c r="X981" s="171">
        <f t="shared" ca="1" si="48"/>
        <v>0</v>
      </c>
      <c r="AB981" s="171" t="str">
        <f t="shared" si="49"/>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50"/>
        <v/>
      </c>
      <c r="T982" s="156" t="str">
        <f ca="1">IF(B982="","",IF(ISERROR(MATCH($J982,SorP!$B$1:$B$5661,0)),"",INDIRECT("'SorP'!$A$"&amp;MATCH($J982,SorP!$B$1:$B$5661,0))))</f>
        <v/>
      </c>
      <c r="U982" s="169"/>
      <c r="V982" s="170" t="e">
        <f>IF(C982="",NA(),MATCH($B982&amp;$C982,'Smelter Look-up'!$J:$J,0))</f>
        <v>#N/A</v>
      </c>
      <c r="X982" s="171">
        <f t="shared" ca="1" si="48"/>
        <v>0</v>
      </c>
      <c r="AB982" s="171" t="str">
        <f t="shared" si="49"/>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50"/>
        <v/>
      </c>
      <c r="T983" s="156" t="str">
        <f ca="1">IF(B983="","",IF(ISERROR(MATCH($J983,SorP!$B$1:$B$5661,0)),"",INDIRECT("'SorP'!$A$"&amp;MATCH($J983,SorP!$B$1:$B$5661,0))))</f>
        <v/>
      </c>
      <c r="U983" s="169"/>
      <c r="V983" s="170" t="e">
        <f>IF(C983="",NA(),MATCH($B983&amp;$C983,'Smelter Look-up'!$J:$J,0))</f>
        <v>#N/A</v>
      </c>
      <c r="X983" s="171">
        <f t="shared" ca="1" si="48"/>
        <v>0</v>
      </c>
      <c r="AB983" s="171" t="str">
        <f t="shared" si="49"/>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50"/>
        <v/>
      </c>
      <c r="T984" s="156" t="str">
        <f ca="1">IF(B984="","",IF(ISERROR(MATCH($J984,SorP!$B$1:$B$5661,0)),"",INDIRECT("'SorP'!$A$"&amp;MATCH($J984,SorP!$B$1:$B$5661,0))))</f>
        <v/>
      </c>
      <c r="U984" s="169"/>
      <c r="V984" s="170" t="e">
        <f>IF(C984="",NA(),MATCH($B984&amp;$C984,'Smelter Look-up'!$J:$J,0))</f>
        <v>#N/A</v>
      </c>
      <c r="X984" s="171">
        <f t="shared" ca="1" si="48"/>
        <v>0</v>
      </c>
      <c r="AB984" s="171" t="str">
        <f t="shared" si="49"/>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50"/>
        <v/>
      </c>
      <c r="T985" s="156" t="str">
        <f ca="1">IF(B985="","",IF(ISERROR(MATCH($J985,SorP!$B$1:$B$5661,0)),"",INDIRECT("'SorP'!$A$"&amp;MATCH($J985,SorP!$B$1:$B$5661,0))))</f>
        <v/>
      </c>
      <c r="U985" s="169"/>
      <c r="V985" s="170" t="e">
        <f>IF(C985="",NA(),MATCH($B985&amp;$C985,'Smelter Look-up'!$J:$J,0))</f>
        <v>#N/A</v>
      </c>
      <c r="X985" s="171">
        <f t="shared" ca="1" si="48"/>
        <v>0</v>
      </c>
      <c r="AB985" s="171" t="str">
        <f t="shared" si="49"/>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50"/>
        <v/>
      </c>
      <c r="T986" s="156" t="str">
        <f ca="1">IF(B986="","",IF(ISERROR(MATCH($J986,SorP!$B$1:$B$5661,0)),"",INDIRECT("'SorP'!$A$"&amp;MATCH($J986,SorP!$B$1:$B$5661,0))))</f>
        <v/>
      </c>
      <c r="U986" s="169"/>
      <c r="V986" s="170" t="e">
        <f>IF(C986="",NA(),MATCH($B986&amp;$C986,'Smelter Look-up'!$J:$J,0))</f>
        <v>#N/A</v>
      </c>
      <c r="X986" s="171">
        <f t="shared" ca="1" si="48"/>
        <v>0</v>
      </c>
      <c r="AB986" s="171" t="str">
        <f t="shared" si="49"/>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50"/>
        <v/>
      </c>
      <c r="T987" s="156" t="str">
        <f ca="1">IF(B987="","",IF(ISERROR(MATCH($J987,SorP!$B$1:$B$5661,0)),"",INDIRECT("'SorP'!$A$"&amp;MATCH($J987,SorP!$B$1:$B$5661,0))))</f>
        <v/>
      </c>
      <c r="U987" s="169"/>
      <c r="V987" s="170" t="e">
        <f>IF(C987="",NA(),MATCH($B987&amp;$C987,'Smelter Look-up'!$J:$J,0))</f>
        <v>#N/A</v>
      </c>
      <c r="X987" s="171">
        <f t="shared" ca="1" si="48"/>
        <v>0</v>
      </c>
      <c r="AB987" s="171" t="str">
        <f t="shared" si="49"/>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50"/>
        <v/>
      </c>
      <c r="T988" s="156" t="str">
        <f ca="1">IF(B988="","",IF(ISERROR(MATCH($J988,SorP!$B$1:$B$5661,0)),"",INDIRECT("'SorP'!$A$"&amp;MATCH($J988,SorP!$B$1:$B$5661,0))))</f>
        <v/>
      </c>
      <c r="U988" s="169"/>
      <c r="V988" s="170" t="e">
        <f>IF(C988="",NA(),MATCH($B988&amp;$C988,'Smelter Look-up'!$J:$J,0))</f>
        <v>#N/A</v>
      </c>
      <c r="X988" s="171">
        <f t="shared" ca="1" si="48"/>
        <v>0</v>
      </c>
      <c r="AB988" s="171" t="str">
        <f t="shared" si="49"/>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50"/>
        <v/>
      </c>
      <c r="T989" s="156" t="str">
        <f ca="1">IF(B989="","",IF(ISERROR(MATCH($J989,SorP!$B$1:$B$5661,0)),"",INDIRECT("'SorP'!$A$"&amp;MATCH($J989,SorP!$B$1:$B$5661,0))))</f>
        <v/>
      </c>
      <c r="U989" s="169"/>
      <c r="V989" s="170" t="e">
        <f>IF(C989="",NA(),MATCH($B989&amp;$C989,'Smelter Look-up'!$J:$J,0))</f>
        <v>#N/A</v>
      </c>
      <c r="X989" s="171">
        <f t="shared" ca="1" si="48"/>
        <v>0</v>
      </c>
      <c r="AB989" s="171" t="str">
        <f t="shared" si="49"/>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50"/>
        <v/>
      </c>
      <c r="T990" s="156" t="str">
        <f ca="1">IF(B990="","",IF(ISERROR(MATCH($J990,SorP!$B$1:$B$5661,0)),"",INDIRECT("'SorP'!$A$"&amp;MATCH($J990,SorP!$B$1:$B$5661,0))))</f>
        <v/>
      </c>
      <c r="U990" s="169"/>
      <c r="V990" s="170" t="e">
        <f>IF(C990="",NA(),MATCH($B990&amp;$C990,'Smelter Look-up'!$J:$J,0))</f>
        <v>#N/A</v>
      </c>
      <c r="X990" s="171">
        <f t="shared" ca="1" si="48"/>
        <v>0</v>
      </c>
      <c r="AB990" s="171" t="str">
        <f t="shared" si="49"/>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50"/>
        <v/>
      </c>
      <c r="T991" s="156" t="str">
        <f ca="1">IF(B991="","",IF(ISERROR(MATCH($J991,SorP!$B$1:$B$5661,0)),"",INDIRECT("'SorP'!$A$"&amp;MATCH($J991,SorP!$B$1:$B$5661,0))))</f>
        <v/>
      </c>
      <c r="U991" s="169"/>
      <c r="V991" s="170" t="e">
        <f>IF(C991="",NA(),MATCH($B991&amp;$C991,'Smelter Look-up'!$J:$J,0))</f>
        <v>#N/A</v>
      </c>
      <c r="X991" s="171">
        <f t="shared" ca="1" si="48"/>
        <v>0</v>
      </c>
      <c r="AB991" s="171" t="str">
        <f t="shared" si="49"/>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50"/>
        <v/>
      </c>
      <c r="T992" s="156" t="str">
        <f ca="1">IF(B992="","",IF(ISERROR(MATCH($J992,SorP!$B$1:$B$5661,0)),"",INDIRECT("'SorP'!$A$"&amp;MATCH($J992,SorP!$B$1:$B$5661,0))))</f>
        <v/>
      </c>
      <c r="U992" s="169"/>
      <c r="V992" s="170" t="e">
        <f>IF(C992="",NA(),MATCH($B992&amp;$C992,'Smelter Look-up'!$J:$J,0))</f>
        <v>#N/A</v>
      </c>
      <c r="X992" s="171">
        <f t="shared" ca="1" si="48"/>
        <v>0</v>
      </c>
      <c r="AB992" s="171" t="str">
        <f t="shared" si="49"/>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50"/>
        <v/>
      </c>
      <c r="T993" s="156" t="str">
        <f ca="1">IF(B993="","",IF(ISERROR(MATCH($J993,SorP!$B$1:$B$5661,0)),"",INDIRECT("'SorP'!$A$"&amp;MATCH($J993,SorP!$B$1:$B$5661,0))))</f>
        <v/>
      </c>
      <c r="U993" s="169"/>
      <c r="V993" s="170" t="e">
        <f>IF(C993="",NA(),MATCH($B993&amp;$C993,'Smelter Look-up'!$J:$J,0))</f>
        <v>#N/A</v>
      </c>
      <c r="X993" s="171">
        <f t="shared" ca="1" si="48"/>
        <v>0</v>
      </c>
      <c r="AB993" s="171" t="str">
        <f t="shared" si="49"/>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50"/>
        <v/>
      </c>
      <c r="T994" s="156" t="str">
        <f ca="1">IF(B994="","",IF(ISERROR(MATCH($J994,SorP!$B$1:$B$5661,0)),"",INDIRECT("'SorP'!$A$"&amp;MATCH($J994,SorP!$B$1:$B$5661,0))))</f>
        <v/>
      </c>
      <c r="U994" s="169"/>
      <c r="V994" s="170" t="e">
        <f>IF(C994="",NA(),MATCH($B994&amp;$C994,'Smelter Look-up'!$J:$J,0))</f>
        <v>#N/A</v>
      </c>
      <c r="X994" s="171">
        <f t="shared" ca="1" si="48"/>
        <v>0</v>
      </c>
      <c r="AB994" s="171" t="str">
        <f t="shared" si="49"/>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50"/>
        <v/>
      </c>
      <c r="T995" s="156" t="str">
        <f ca="1">IF(B995="","",IF(ISERROR(MATCH($J995,SorP!$B$1:$B$5661,0)),"",INDIRECT("'SorP'!$A$"&amp;MATCH($J995,SorP!$B$1:$B$5661,0))))</f>
        <v/>
      </c>
      <c r="U995" s="169"/>
      <c r="V995" s="170" t="e">
        <f>IF(C995="",NA(),MATCH($B995&amp;$C995,'Smelter Look-up'!$J:$J,0))</f>
        <v>#N/A</v>
      </c>
      <c r="X995" s="171">
        <f t="shared" ca="1" si="48"/>
        <v>0</v>
      </c>
      <c r="AB995" s="171" t="str">
        <f t="shared" si="49"/>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50"/>
        <v/>
      </c>
      <c r="T996" s="156" t="str">
        <f ca="1">IF(B996="","",IF(ISERROR(MATCH($J996,SorP!$B$1:$B$5661,0)),"",INDIRECT("'SorP'!$A$"&amp;MATCH($J996,SorP!$B$1:$B$5661,0))))</f>
        <v/>
      </c>
      <c r="U996" s="169"/>
      <c r="V996" s="170" t="e">
        <f>IF(C996="",NA(),MATCH($B996&amp;$C996,'Smelter Look-up'!$J:$J,0))</f>
        <v>#N/A</v>
      </c>
      <c r="X996" s="171">
        <f t="shared" ca="1" si="48"/>
        <v>0</v>
      </c>
      <c r="AB996" s="171" t="str">
        <f t="shared" si="49"/>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50"/>
        <v/>
      </c>
      <c r="T997" s="156" t="str">
        <f ca="1">IF(B997="","",IF(ISERROR(MATCH($J997,SorP!$B$1:$B$5661,0)),"",INDIRECT("'SorP'!$A$"&amp;MATCH($J997,SorP!$B$1:$B$5661,0))))</f>
        <v/>
      </c>
      <c r="U997" s="169"/>
      <c r="V997" s="170" t="e">
        <f>IF(C997="",NA(),MATCH($B997&amp;$C997,'Smelter Look-up'!$J:$J,0))</f>
        <v>#N/A</v>
      </c>
      <c r="X997" s="171">
        <f t="shared" ca="1" si="48"/>
        <v>0</v>
      </c>
      <c r="AB997" s="171" t="str">
        <f t="shared" si="49"/>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50"/>
        <v/>
      </c>
      <c r="T998" s="156" t="str">
        <f ca="1">IF(B998="","",IF(ISERROR(MATCH($J998,SorP!$B$1:$B$5661,0)),"",INDIRECT("'SorP'!$A$"&amp;MATCH($J998,SorP!$B$1:$B$5661,0))))</f>
        <v/>
      </c>
      <c r="U998" s="169"/>
      <c r="V998" s="170" t="e">
        <f>IF(C998="",NA(),MATCH($B998&amp;$C998,'Smelter Look-up'!$J:$J,0))</f>
        <v>#N/A</v>
      </c>
      <c r="X998" s="171">
        <f t="shared" ca="1" si="48"/>
        <v>0</v>
      </c>
      <c r="AB998" s="171" t="str">
        <f t="shared" si="49"/>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50"/>
        <v/>
      </c>
      <c r="T999" s="156" t="str">
        <f ca="1">IF(B999="","",IF(ISERROR(MATCH($J999,SorP!$B$1:$B$5661,0)),"",INDIRECT("'SorP'!$A$"&amp;MATCH($J999,SorP!$B$1:$B$5661,0))))</f>
        <v/>
      </c>
      <c r="U999" s="169"/>
      <c r="V999" s="170" t="e">
        <f>IF(C999="",NA(),MATCH($B999&amp;$C999,'Smelter Look-up'!$J:$J,0))</f>
        <v>#N/A</v>
      </c>
      <c r="X999" s="171">
        <f t="shared" ca="1" si="48"/>
        <v>0</v>
      </c>
      <c r="AB999" s="171" t="str">
        <f t="shared" si="49"/>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50"/>
        <v/>
      </c>
      <c r="T1000" s="156" t="str">
        <f ca="1">IF(B1000="","",IF(ISERROR(MATCH($J1000,SorP!$B$1:$B$5661,0)),"",INDIRECT("'SorP'!$A$"&amp;MATCH($J1000,SorP!$B$1:$B$5661,0))))</f>
        <v/>
      </c>
      <c r="U1000" s="169"/>
      <c r="V1000" s="170" t="e">
        <f>IF(C1000="",NA(),MATCH($B1000&amp;$C1000,'Smelter Look-up'!$J:$J,0))</f>
        <v>#N/A</v>
      </c>
      <c r="X1000" s="171">
        <f t="shared" ca="1" si="48"/>
        <v>0</v>
      </c>
      <c r="AB1000" s="171" t="str">
        <f t="shared" si="49"/>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50"/>
        <v/>
      </c>
      <c r="T1001" s="156" t="str">
        <f ca="1">IF(B1001="","",IF(ISERROR(MATCH($J1001,SorP!$B$1:$B$5661,0)),"",INDIRECT("'SorP'!$A$"&amp;MATCH($J1001,SorP!$B$1:$B$5661,0))))</f>
        <v/>
      </c>
      <c r="U1001" s="169"/>
      <c r="V1001" s="170" t="e">
        <f>IF(C1001="",NA(),MATCH($B1001&amp;$C1001,'Smelter Look-up'!$J:$J,0))</f>
        <v>#N/A</v>
      </c>
      <c r="X1001" s="171">
        <f t="shared" ca="1" si="48"/>
        <v>0</v>
      </c>
      <c r="AB1001" s="171" t="str">
        <f t="shared" si="49"/>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50"/>
        <v/>
      </c>
      <c r="T1002" s="156" t="str">
        <f ca="1">IF(B1002="","",IF(ISERROR(MATCH($J1002,SorP!$B$1:$B$5661,0)),"",INDIRECT("'SorP'!$A$"&amp;MATCH($J1002,SorP!$B$1:$B$5661,0))))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50"/>
        <v/>
      </c>
      <c r="T1003" s="156" t="str">
        <f ca="1">IF(B1003="","",IF(ISERROR(MATCH($J1003,SorP!$B$1:$B$5661,0)),"",INDIRECT("'SorP'!$A$"&amp;MATCH($J1003,SorP!$B$1:$B$5661,0))))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50"/>
        <v/>
      </c>
      <c r="T1004" s="156" t="str">
        <f ca="1">IF(B1004="","",IF(ISERROR(MATCH($J1004,SorP!$B$1:$B$5661,0)),"",INDIRECT("'SorP'!$A$"&amp;MATCH($J1004,SorP!$B$1:$B$5661,0))))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50"/>
        <v/>
      </c>
      <c r="T1005" s="156" t="str">
        <f ca="1">IF(B1005="","",IF(ISERROR(MATCH($J1005,SorP!$B$1:$B$5661,0)),"",INDIRECT("'SorP'!$A$"&amp;MATCH($J1005,SorP!$B$1:$B$5661,0))))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50"/>
        <v/>
      </c>
      <c r="T1006" s="156" t="str">
        <f ca="1">IF(B1006="","",IF(ISERROR(MATCH($J1006,SorP!$B$1:$B$5661,0)),"",INDIRECT("'SorP'!$A$"&amp;MATCH($J1006,SorP!$B$1:$B$5661,0))))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50"/>
        <v/>
      </c>
      <c r="T1007" s="156" t="str">
        <f ca="1">IF(B1007="","",IF(ISERROR(MATCH($J1007,SorP!$B$1:$B$5661,0)),"",INDIRECT("'SorP'!$A$"&amp;MATCH($J1007,SorP!$B$1:$B$5661,0))))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50"/>
        <v/>
      </c>
      <c r="T1008" s="156" t="str">
        <f ca="1">IF(B1008="","",IF(ISERROR(MATCH($J1008,SorP!$B$1:$B$5661,0)),"",INDIRECT("'SorP'!$A$"&amp;MATCH($J1008,SorP!$B$1:$B$5661,0))))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50"/>
        <v/>
      </c>
      <c r="T1009" s="156" t="str">
        <f ca="1">IF(B1009="","",IF(ISERROR(MATCH($J1009,SorP!$B$1:$B$5661,0)),"",INDIRECT("'SorP'!$A$"&amp;MATCH($J1009,SorP!$B$1:$B$5661,0))))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50"/>
        <v/>
      </c>
      <c r="T1010" s="156" t="str">
        <f ca="1">IF(B1010="","",IF(ISERROR(MATCH($J1010,SorP!$B$1:$B$5661,0)),"",INDIRECT("'SorP'!$A$"&amp;MATCH($J1010,SorP!$B$1:$B$5661,0))))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50"/>
        <v/>
      </c>
      <c r="T1011" s="156" t="str">
        <f ca="1">IF(B1011="","",IF(ISERROR(MATCH($J1011,SorP!$B$1:$B$5661,0)),"",INDIRECT("'SorP'!$A$"&amp;MATCH($J1011,SorP!$B$1:$B$5661,0))))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50"/>
        <v/>
      </c>
      <c r="T1012" s="156" t="str">
        <f ca="1">IF(B1012="","",IF(ISERROR(MATCH($J1012,SorP!$B$1:$B$5661,0)),"",INDIRECT("'SorP'!$A$"&amp;MATCH($J1012,SorP!$B$1:$B$5661,0))))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50"/>
        <v/>
      </c>
      <c r="T1013" s="156" t="str">
        <f ca="1">IF(B1013="","",IF(ISERROR(MATCH($J1013,SorP!$B$1:$B$5661,0)),"",INDIRECT("'SorP'!$A$"&amp;MATCH($J1013,SorP!$B$1:$B$5661,0))))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50"/>
        <v/>
      </c>
      <c r="T1014" s="156" t="str">
        <f ca="1">IF(B1014="","",IF(ISERROR(MATCH($J1014,SorP!$B$1:$B$5661,0)),"",INDIRECT("'SorP'!$A$"&amp;MATCH($J1014,SorP!$B$1:$B$5661,0))))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50"/>
        <v/>
      </c>
      <c r="T1015" s="156" t="str">
        <f ca="1">IF(B1015="","",IF(ISERROR(MATCH($J1015,SorP!$B$1:$B$5661,0)),"",INDIRECT("'SorP'!$A$"&amp;MATCH($J1015,SorP!$B$1:$B$5661,0))))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50"/>
        <v/>
      </c>
      <c r="T1016" s="156" t="str">
        <f ca="1">IF(B1016="","",IF(ISERROR(MATCH($J1016,SorP!$B$1:$B$5661,0)),"",INDIRECT("'SorP'!$A$"&amp;MATCH($J1016,SorP!$B$1:$B$5661,0))))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50"/>
        <v/>
      </c>
      <c r="T1017" s="156" t="str">
        <f ca="1">IF(B1017="","",IF(ISERROR(MATCH($J1017,SorP!$B$1:$B$5661,0)),"",INDIRECT("'SorP'!$A$"&amp;MATCH($J1017,SorP!$B$1:$B$5661,0))))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50"/>
        <v/>
      </c>
      <c r="T1018" s="156" t="str">
        <f ca="1">IF(B1018="","",IF(ISERROR(MATCH($J1018,SorP!$B$1:$B$5661,0)),"",INDIRECT("'SorP'!$A$"&amp;MATCH($J1018,SorP!$B$1:$B$5661,0))))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50"/>
        <v/>
      </c>
      <c r="T1019" s="156" t="str">
        <f ca="1">IF(B1019="","",IF(ISERROR(MATCH($J1019,SorP!$B$1:$B$5661,0)),"",INDIRECT("'SorP'!$A$"&amp;MATCH($J1019,SorP!$B$1:$B$5661,0))))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0"/>
        <v/>
      </c>
      <c r="T1020" s="156" t="str">
        <f ca="1">IF(B1020="","",IF(ISERROR(MATCH($J1020,SorP!$B$1:$B$5661,0)),"",INDIRECT("'SorP'!$A$"&amp;MATCH($J1020,SorP!$B$1:$B$5661,0))))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IF(B1021="","",IF(ISERROR(MATCH($J1021,SorP!$B$1:$B$5661,0)),"",INDIRECT("'SorP'!$A$"&amp;MATCH($J1021,SorP!$B$1:$B$5661,0))))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ref="X1023:X1086" ca="1" si="51">IF(AND(C1023="Smelter not listed",OR(LEN(D1023)=0,LEN(E1023)=0)),1,0)</f>
        <v>0</v>
      </c>
      <c r="AB1023" s="171" t="str">
        <f t="shared" ref="AB1023:AB1086" si="52">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3">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51"/>
        <v>0</v>
      </c>
      <c r="AB1024" s="171" t="str">
        <f t="shared" si="52"/>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3"/>
        <v/>
      </c>
      <c r="T1025" s="156" t="str">
        <f ca="1">IF(B1025="","",IF(ISERROR(MATCH($J1025,SorP!$B$1:$B$5661,0)),"",INDIRECT("'SorP'!$A$"&amp;MATCH($J1025,SorP!$B$1:$B$5661,0))))</f>
        <v/>
      </c>
      <c r="U1025" s="169"/>
      <c r="V1025" s="170" t="e">
        <f>IF(C1025="",NA(),MATCH($B1025&amp;$C1025,'Smelter Look-up'!$J:$J,0))</f>
        <v>#N/A</v>
      </c>
      <c r="X1025" s="171">
        <f t="shared" ca="1" si="51"/>
        <v>0</v>
      </c>
      <c r="AB1025" s="171" t="str">
        <f t="shared" si="52"/>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3"/>
        <v/>
      </c>
      <c r="T1026" s="156" t="str">
        <f ca="1">IF(B1026="","",IF(ISERROR(MATCH($J1026,SorP!$B$1:$B$5661,0)),"",INDIRECT("'SorP'!$A$"&amp;MATCH($J1026,SorP!$B$1:$B$5661,0))))</f>
        <v/>
      </c>
      <c r="U1026" s="169"/>
      <c r="V1026" s="170" t="e">
        <f>IF(C1026="",NA(),MATCH($B1026&amp;$C1026,'Smelter Look-up'!$J:$J,0))</f>
        <v>#N/A</v>
      </c>
      <c r="X1026" s="171">
        <f t="shared" ca="1" si="51"/>
        <v>0</v>
      </c>
      <c r="AB1026" s="171" t="str">
        <f t="shared" si="52"/>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3"/>
        <v/>
      </c>
      <c r="T1027" s="156" t="str">
        <f ca="1">IF(B1027="","",IF(ISERROR(MATCH($J1027,SorP!$B$1:$B$5661,0)),"",INDIRECT("'SorP'!$A$"&amp;MATCH($J1027,SorP!$B$1:$B$5661,0))))</f>
        <v/>
      </c>
      <c r="U1027" s="169"/>
      <c r="V1027" s="170" t="e">
        <f>IF(C1027="",NA(),MATCH($B1027&amp;$C1027,'Smelter Look-up'!$J:$J,0))</f>
        <v>#N/A</v>
      </c>
      <c r="X1027" s="171">
        <f t="shared" ca="1" si="51"/>
        <v>0</v>
      </c>
      <c r="AB1027" s="171" t="str">
        <f t="shared" si="52"/>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3"/>
        <v/>
      </c>
      <c r="T1028" s="156" t="str">
        <f ca="1">IF(B1028="","",IF(ISERROR(MATCH($J1028,SorP!$B$1:$B$5661,0)),"",INDIRECT("'SorP'!$A$"&amp;MATCH($J1028,SorP!$B$1:$B$5661,0))))</f>
        <v/>
      </c>
      <c r="U1028" s="169"/>
      <c r="V1028" s="170" t="e">
        <f>IF(C1028="",NA(),MATCH($B1028&amp;$C1028,'Smelter Look-up'!$J:$J,0))</f>
        <v>#N/A</v>
      </c>
      <c r="X1028" s="171">
        <f t="shared" ca="1" si="51"/>
        <v>0</v>
      </c>
      <c r="AB1028" s="171" t="str">
        <f t="shared" si="52"/>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3"/>
        <v/>
      </c>
      <c r="T1029" s="156" t="str">
        <f ca="1">IF(B1029="","",IF(ISERROR(MATCH($J1029,SorP!$B$1:$B$5661,0)),"",INDIRECT("'SorP'!$A$"&amp;MATCH($J1029,SorP!$B$1:$B$5661,0))))</f>
        <v/>
      </c>
      <c r="U1029" s="169"/>
      <c r="V1029" s="170" t="e">
        <f>IF(C1029="",NA(),MATCH($B1029&amp;$C1029,'Smelter Look-up'!$J:$J,0))</f>
        <v>#N/A</v>
      </c>
      <c r="X1029" s="171">
        <f t="shared" ca="1" si="51"/>
        <v>0</v>
      </c>
      <c r="AB1029" s="171" t="str">
        <f t="shared" si="52"/>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3"/>
        <v/>
      </c>
      <c r="T1030" s="156" t="str">
        <f ca="1">IF(B1030="","",IF(ISERROR(MATCH($J1030,SorP!$B$1:$B$5661,0)),"",INDIRECT("'SorP'!$A$"&amp;MATCH($J1030,SorP!$B$1:$B$5661,0))))</f>
        <v/>
      </c>
      <c r="U1030" s="169"/>
      <c r="V1030" s="170" t="e">
        <f>IF(C1030="",NA(),MATCH($B1030&amp;$C1030,'Smelter Look-up'!$J:$J,0))</f>
        <v>#N/A</v>
      </c>
      <c r="X1030" s="171">
        <f t="shared" ca="1" si="51"/>
        <v>0</v>
      </c>
      <c r="AB1030" s="171" t="str">
        <f t="shared" si="52"/>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3"/>
        <v/>
      </c>
      <c r="T1031" s="156" t="str">
        <f ca="1">IF(B1031="","",IF(ISERROR(MATCH($J1031,SorP!$B$1:$B$5661,0)),"",INDIRECT("'SorP'!$A$"&amp;MATCH($J1031,SorP!$B$1:$B$5661,0))))</f>
        <v/>
      </c>
      <c r="U1031" s="169"/>
      <c r="V1031" s="170" t="e">
        <f>IF(C1031="",NA(),MATCH($B1031&amp;$C1031,'Smelter Look-up'!$J:$J,0))</f>
        <v>#N/A</v>
      </c>
      <c r="X1031" s="171">
        <f t="shared" ca="1" si="51"/>
        <v>0</v>
      </c>
      <c r="AB1031" s="171" t="str">
        <f t="shared" si="52"/>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3"/>
        <v/>
      </c>
      <c r="T1032" s="156" t="str">
        <f ca="1">IF(B1032="","",IF(ISERROR(MATCH($J1032,SorP!$B$1:$B$5661,0)),"",INDIRECT("'SorP'!$A$"&amp;MATCH($J1032,SorP!$B$1:$B$5661,0))))</f>
        <v/>
      </c>
      <c r="U1032" s="169"/>
      <c r="V1032" s="170" t="e">
        <f>IF(C1032="",NA(),MATCH($B1032&amp;$C1032,'Smelter Look-up'!$J:$J,0))</f>
        <v>#N/A</v>
      </c>
      <c r="X1032" s="171">
        <f t="shared" ca="1" si="51"/>
        <v>0</v>
      </c>
      <c r="AB1032" s="171" t="str">
        <f t="shared" si="52"/>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3"/>
        <v/>
      </c>
      <c r="T1033" s="156" t="str">
        <f ca="1">IF(B1033="","",IF(ISERROR(MATCH($J1033,SorP!$B$1:$B$5661,0)),"",INDIRECT("'SorP'!$A$"&amp;MATCH($J1033,SorP!$B$1:$B$5661,0))))</f>
        <v/>
      </c>
      <c r="U1033" s="169"/>
      <c r="V1033" s="170" t="e">
        <f>IF(C1033="",NA(),MATCH($B1033&amp;$C1033,'Smelter Look-up'!$J:$J,0))</f>
        <v>#N/A</v>
      </c>
      <c r="X1033" s="171">
        <f t="shared" ca="1" si="51"/>
        <v>0</v>
      </c>
      <c r="AB1033" s="171" t="str">
        <f t="shared" si="52"/>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3"/>
        <v/>
      </c>
      <c r="T1034" s="156" t="str">
        <f ca="1">IF(B1034="","",IF(ISERROR(MATCH($J1034,SorP!$B$1:$B$5661,0)),"",INDIRECT("'SorP'!$A$"&amp;MATCH($J1034,SorP!$B$1:$B$5661,0))))</f>
        <v/>
      </c>
      <c r="U1034" s="169"/>
      <c r="V1034" s="170" t="e">
        <f>IF(C1034="",NA(),MATCH($B1034&amp;$C1034,'Smelter Look-up'!$J:$J,0))</f>
        <v>#N/A</v>
      </c>
      <c r="X1034" s="171">
        <f t="shared" ca="1" si="51"/>
        <v>0</v>
      </c>
      <c r="AB1034" s="171" t="str">
        <f t="shared" si="52"/>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3"/>
        <v/>
      </c>
      <c r="T1035" s="156" t="str">
        <f ca="1">IF(B1035="","",IF(ISERROR(MATCH($J1035,SorP!$B$1:$B$5661,0)),"",INDIRECT("'SorP'!$A$"&amp;MATCH($J1035,SorP!$B$1:$B$5661,0))))</f>
        <v/>
      </c>
      <c r="U1035" s="169"/>
      <c r="V1035" s="170" t="e">
        <f>IF(C1035="",NA(),MATCH($B1035&amp;$C1035,'Smelter Look-up'!$J:$J,0))</f>
        <v>#N/A</v>
      </c>
      <c r="X1035" s="171">
        <f t="shared" ca="1" si="51"/>
        <v>0</v>
      </c>
      <c r="AB1035" s="171" t="str">
        <f t="shared" si="52"/>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3"/>
        <v/>
      </c>
      <c r="T1036" s="156" t="str">
        <f ca="1">IF(B1036="","",IF(ISERROR(MATCH($J1036,SorP!$B$1:$B$5661,0)),"",INDIRECT("'SorP'!$A$"&amp;MATCH($J1036,SorP!$B$1:$B$5661,0))))</f>
        <v/>
      </c>
      <c r="U1036" s="169"/>
      <c r="V1036" s="170" t="e">
        <f>IF(C1036="",NA(),MATCH($B1036&amp;$C1036,'Smelter Look-up'!$J:$J,0))</f>
        <v>#N/A</v>
      </c>
      <c r="X1036" s="171">
        <f t="shared" ca="1" si="51"/>
        <v>0</v>
      </c>
      <c r="AB1036" s="171" t="str">
        <f t="shared" si="52"/>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3"/>
        <v/>
      </c>
      <c r="T1037" s="156" t="str">
        <f ca="1">IF(B1037="","",IF(ISERROR(MATCH($J1037,SorP!$B$1:$B$5661,0)),"",INDIRECT("'SorP'!$A$"&amp;MATCH($J1037,SorP!$B$1:$B$5661,0))))</f>
        <v/>
      </c>
      <c r="U1037" s="169"/>
      <c r="V1037" s="170" t="e">
        <f>IF(C1037="",NA(),MATCH($B1037&amp;$C1037,'Smelter Look-up'!$J:$J,0))</f>
        <v>#N/A</v>
      </c>
      <c r="X1037" s="171">
        <f t="shared" ca="1" si="51"/>
        <v>0</v>
      </c>
      <c r="AB1037" s="171" t="str">
        <f t="shared" si="52"/>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3"/>
        <v/>
      </c>
      <c r="T1038" s="156" t="str">
        <f ca="1">IF(B1038="","",IF(ISERROR(MATCH($J1038,SorP!$B$1:$B$5661,0)),"",INDIRECT("'SorP'!$A$"&amp;MATCH($J1038,SorP!$B$1:$B$5661,0))))</f>
        <v/>
      </c>
      <c r="U1038" s="169"/>
      <c r="V1038" s="170" t="e">
        <f>IF(C1038="",NA(),MATCH($B1038&amp;$C1038,'Smelter Look-up'!$J:$J,0))</f>
        <v>#N/A</v>
      </c>
      <c r="X1038" s="171">
        <f t="shared" ca="1" si="51"/>
        <v>0</v>
      </c>
      <c r="AB1038" s="171" t="str">
        <f t="shared" si="52"/>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3"/>
        <v/>
      </c>
      <c r="T1039" s="156" t="str">
        <f ca="1">IF(B1039="","",IF(ISERROR(MATCH($J1039,SorP!$B$1:$B$5661,0)),"",INDIRECT("'SorP'!$A$"&amp;MATCH($J1039,SorP!$B$1:$B$5661,0))))</f>
        <v/>
      </c>
      <c r="U1039" s="169"/>
      <c r="V1039" s="170" t="e">
        <f>IF(C1039="",NA(),MATCH($B1039&amp;$C1039,'Smelter Look-up'!$J:$J,0))</f>
        <v>#N/A</v>
      </c>
      <c r="X1039" s="171">
        <f t="shared" ca="1" si="51"/>
        <v>0</v>
      </c>
      <c r="AB1039" s="171" t="str">
        <f t="shared" si="52"/>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3"/>
        <v/>
      </c>
      <c r="T1040" s="156" t="str">
        <f ca="1">IF(B1040="","",IF(ISERROR(MATCH($J1040,SorP!$B$1:$B$5661,0)),"",INDIRECT("'SorP'!$A$"&amp;MATCH($J1040,SorP!$B$1:$B$5661,0))))</f>
        <v/>
      </c>
      <c r="U1040" s="169"/>
      <c r="V1040" s="170" t="e">
        <f>IF(C1040="",NA(),MATCH($B1040&amp;$C1040,'Smelter Look-up'!$J:$J,0))</f>
        <v>#N/A</v>
      </c>
      <c r="X1040" s="171">
        <f t="shared" ca="1" si="51"/>
        <v>0</v>
      </c>
      <c r="AB1040" s="171" t="str">
        <f t="shared" si="52"/>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3"/>
        <v/>
      </c>
      <c r="T1041" s="156" t="str">
        <f ca="1">IF(B1041="","",IF(ISERROR(MATCH($J1041,SorP!$B$1:$B$5661,0)),"",INDIRECT("'SorP'!$A$"&amp;MATCH($J1041,SorP!$B$1:$B$5661,0))))</f>
        <v/>
      </c>
      <c r="U1041" s="169"/>
      <c r="V1041" s="170" t="e">
        <f>IF(C1041="",NA(),MATCH($B1041&amp;$C1041,'Smelter Look-up'!$J:$J,0))</f>
        <v>#N/A</v>
      </c>
      <c r="X1041" s="171">
        <f t="shared" ca="1" si="51"/>
        <v>0</v>
      </c>
      <c r="AB1041" s="171" t="str">
        <f t="shared" si="52"/>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3"/>
        <v/>
      </c>
      <c r="T1042" s="156" t="str">
        <f ca="1">IF(B1042="","",IF(ISERROR(MATCH($J1042,SorP!$B$1:$B$5661,0)),"",INDIRECT("'SorP'!$A$"&amp;MATCH($J1042,SorP!$B$1:$B$5661,0))))</f>
        <v/>
      </c>
      <c r="U1042" s="169"/>
      <c r="V1042" s="170" t="e">
        <f>IF(C1042="",NA(),MATCH($B1042&amp;$C1042,'Smelter Look-up'!$J:$J,0))</f>
        <v>#N/A</v>
      </c>
      <c r="X1042" s="171">
        <f t="shared" ca="1" si="51"/>
        <v>0</v>
      </c>
      <c r="AB1042" s="171" t="str">
        <f t="shared" si="52"/>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3"/>
        <v/>
      </c>
      <c r="T1043" s="156" t="str">
        <f ca="1">IF(B1043="","",IF(ISERROR(MATCH($J1043,SorP!$B$1:$B$5661,0)),"",INDIRECT("'SorP'!$A$"&amp;MATCH($J1043,SorP!$B$1:$B$5661,0))))</f>
        <v/>
      </c>
      <c r="U1043" s="169"/>
      <c r="V1043" s="170" t="e">
        <f>IF(C1043="",NA(),MATCH($B1043&amp;$C1043,'Smelter Look-up'!$J:$J,0))</f>
        <v>#N/A</v>
      </c>
      <c r="X1043" s="171">
        <f t="shared" ca="1" si="51"/>
        <v>0</v>
      </c>
      <c r="AB1043" s="171" t="str">
        <f t="shared" si="52"/>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3"/>
        <v/>
      </c>
      <c r="T1044" s="156" t="str">
        <f ca="1">IF(B1044="","",IF(ISERROR(MATCH($J1044,SorP!$B$1:$B$5661,0)),"",INDIRECT("'SorP'!$A$"&amp;MATCH($J1044,SorP!$B$1:$B$5661,0))))</f>
        <v/>
      </c>
      <c r="U1044" s="169"/>
      <c r="V1044" s="170" t="e">
        <f>IF(C1044="",NA(),MATCH($B1044&amp;$C1044,'Smelter Look-up'!$J:$J,0))</f>
        <v>#N/A</v>
      </c>
      <c r="X1044" s="171">
        <f t="shared" ca="1" si="51"/>
        <v>0</v>
      </c>
      <c r="AB1044" s="171" t="str">
        <f t="shared" si="52"/>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3"/>
        <v/>
      </c>
      <c r="T1045" s="156" t="str">
        <f ca="1">IF(B1045="","",IF(ISERROR(MATCH($J1045,SorP!$B$1:$B$5661,0)),"",INDIRECT("'SorP'!$A$"&amp;MATCH($J1045,SorP!$B$1:$B$5661,0))))</f>
        <v/>
      </c>
      <c r="U1045" s="169"/>
      <c r="V1045" s="170" t="e">
        <f>IF(C1045="",NA(),MATCH($B1045&amp;$C1045,'Smelter Look-up'!$J:$J,0))</f>
        <v>#N/A</v>
      </c>
      <c r="X1045" s="171">
        <f t="shared" ca="1" si="51"/>
        <v>0</v>
      </c>
      <c r="AB1045" s="171" t="str">
        <f t="shared" si="52"/>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3"/>
        <v/>
      </c>
      <c r="T1046" s="156" t="str">
        <f ca="1">IF(B1046="","",IF(ISERROR(MATCH($J1046,SorP!$B$1:$B$5661,0)),"",INDIRECT("'SorP'!$A$"&amp;MATCH($J1046,SorP!$B$1:$B$5661,0))))</f>
        <v/>
      </c>
      <c r="U1046" s="169"/>
      <c r="V1046" s="170" t="e">
        <f>IF(C1046="",NA(),MATCH($B1046&amp;$C1046,'Smelter Look-up'!$J:$J,0))</f>
        <v>#N/A</v>
      </c>
      <c r="X1046" s="171">
        <f t="shared" ca="1" si="51"/>
        <v>0</v>
      </c>
      <c r="AB1046" s="171" t="str">
        <f t="shared" si="52"/>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3"/>
        <v/>
      </c>
      <c r="T1047" s="156" t="str">
        <f ca="1">IF(B1047="","",IF(ISERROR(MATCH($J1047,SorP!$B$1:$B$5661,0)),"",INDIRECT("'SorP'!$A$"&amp;MATCH($J1047,SorP!$B$1:$B$5661,0))))</f>
        <v/>
      </c>
      <c r="U1047" s="169"/>
      <c r="V1047" s="170" t="e">
        <f>IF(C1047="",NA(),MATCH($B1047&amp;$C1047,'Smelter Look-up'!$J:$J,0))</f>
        <v>#N/A</v>
      </c>
      <c r="X1047" s="171">
        <f t="shared" ca="1" si="51"/>
        <v>0</v>
      </c>
      <c r="AB1047" s="171" t="str">
        <f t="shared" si="52"/>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3"/>
        <v/>
      </c>
      <c r="T1048" s="156" t="str">
        <f ca="1">IF(B1048="","",IF(ISERROR(MATCH($J1048,SorP!$B$1:$B$5661,0)),"",INDIRECT("'SorP'!$A$"&amp;MATCH($J1048,SorP!$B$1:$B$5661,0))))</f>
        <v/>
      </c>
      <c r="U1048" s="169"/>
      <c r="V1048" s="170" t="e">
        <f>IF(C1048="",NA(),MATCH($B1048&amp;$C1048,'Smelter Look-up'!$J:$J,0))</f>
        <v>#N/A</v>
      </c>
      <c r="X1048" s="171">
        <f t="shared" ca="1" si="51"/>
        <v>0</v>
      </c>
      <c r="AB1048" s="171" t="str">
        <f t="shared" si="52"/>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3"/>
        <v/>
      </c>
      <c r="T1049" s="156" t="str">
        <f ca="1">IF(B1049="","",IF(ISERROR(MATCH($J1049,SorP!$B$1:$B$5661,0)),"",INDIRECT("'SorP'!$A$"&amp;MATCH($J1049,SorP!$B$1:$B$5661,0))))</f>
        <v/>
      </c>
      <c r="U1049" s="169"/>
      <c r="V1049" s="170" t="e">
        <f>IF(C1049="",NA(),MATCH($B1049&amp;$C1049,'Smelter Look-up'!$J:$J,0))</f>
        <v>#N/A</v>
      </c>
      <c r="X1049" s="171">
        <f t="shared" ca="1" si="51"/>
        <v>0</v>
      </c>
      <c r="AB1049" s="171" t="str">
        <f t="shared" si="52"/>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3"/>
        <v/>
      </c>
      <c r="T1050" s="156" t="str">
        <f ca="1">IF(B1050="","",IF(ISERROR(MATCH($J1050,SorP!$B$1:$B$5661,0)),"",INDIRECT("'SorP'!$A$"&amp;MATCH($J1050,SorP!$B$1:$B$5661,0))))</f>
        <v/>
      </c>
      <c r="U1050" s="169"/>
      <c r="V1050" s="170" t="e">
        <f>IF(C1050="",NA(),MATCH($B1050&amp;$C1050,'Smelter Look-up'!$J:$J,0))</f>
        <v>#N/A</v>
      </c>
      <c r="X1050" s="171">
        <f t="shared" ca="1" si="51"/>
        <v>0</v>
      </c>
      <c r="AB1050" s="171" t="str">
        <f t="shared" si="52"/>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3"/>
        <v/>
      </c>
      <c r="T1051" s="156" t="str">
        <f ca="1">IF(B1051="","",IF(ISERROR(MATCH($J1051,SorP!$B$1:$B$5661,0)),"",INDIRECT("'SorP'!$A$"&amp;MATCH($J1051,SorP!$B$1:$B$5661,0))))</f>
        <v/>
      </c>
      <c r="U1051" s="169"/>
      <c r="V1051" s="170" t="e">
        <f>IF(C1051="",NA(),MATCH($B1051&amp;$C1051,'Smelter Look-up'!$J:$J,0))</f>
        <v>#N/A</v>
      </c>
      <c r="X1051" s="171">
        <f t="shared" ca="1" si="51"/>
        <v>0</v>
      </c>
      <c r="AB1051" s="171" t="str">
        <f t="shared" si="52"/>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3"/>
        <v/>
      </c>
      <c r="T1052" s="156" t="str">
        <f ca="1">IF(B1052="","",IF(ISERROR(MATCH($J1052,SorP!$B$1:$B$5661,0)),"",INDIRECT("'SorP'!$A$"&amp;MATCH($J1052,SorP!$B$1:$B$5661,0))))</f>
        <v/>
      </c>
      <c r="U1052" s="169"/>
      <c r="V1052" s="170" t="e">
        <f>IF(C1052="",NA(),MATCH($B1052&amp;$C1052,'Smelter Look-up'!$J:$J,0))</f>
        <v>#N/A</v>
      </c>
      <c r="X1052" s="171">
        <f t="shared" ca="1" si="51"/>
        <v>0</v>
      </c>
      <c r="AB1052" s="171" t="str">
        <f t="shared" si="52"/>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3"/>
        <v/>
      </c>
      <c r="T1053" s="156" t="str">
        <f ca="1">IF(B1053="","",IF(ISERROR(MATCH($J1053,SorP!$B$1:$B$5661,0)),"",INDIRECT("'SorP'!$A$"&amp;MATCH($J1053,SorP!$B$1:$B$5661,0))))</f>
        <v/>
      </c>
      <c r="U1053" s="169"/>
      <c r="V1053" s="170" t="e">
        <f>IF(C1053="",NA(),MATCH($B1053&amp;$C1053,'Smelter Look-up'!$J:$J,0))</f>
        <v>#N/A</v>
      </c>
      <c r="X1053" s="171">
        <f t="shared" ca="1" si="51"/>
        <v>0</v>
      </c>
      <c r="AB1053" s="171" t="str">
        <f t="shared" si="52"/>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3"/>
        <v/>
      </c>
      <c r="T1054" s="156" t="str">
        <f ca="1">IF(B1054="","",IF(ISERROR(MATCH($J1054,SorP!$B$1:$B$5661,0)),"",INDIRECT("'SorP'!$A$"&amp;MATCH($J1054,SorP!$B$1:$B$5661,0))))</f>
        <v/>
      </c>
      <c r="U1054" s="169"/>
      <c r="V1054" s="170" t="e">
        <f>IF(C1054="",NA(),MATCH($B1054&amp;$C1054,'Smelter Look-up'!$J:$J,0))</f>
        <v>#N/A</v>
      </c>
      <c r="X1054" s="171">
        <f t="shared" ca="1" si="51"/>
        <v>0</v>
      </c>
      <c r="AB1054" s="171" t="str">
        <f t="shared" si="52"/>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3"/>
        <v/>
      </c>
      <c r="T1055" s="156" t="str">
        <f ca="1">IF(B1055="","",IF(ISERROR(MATCH($J1055,SorP!$B$1:$B$5661,0)),"",INDIRECT("'SorP'!$A$"&amp;MATCH($J1055,SorP!$B$1:$B$5661,0))))</f>
        <v/>
      </c>
      <c r="U1055" s="169"/>
      <c r="V1055" s="170" t="e">
        <f>IF(C1055="",NA(),MATCH($B1055&amp;$C1055,'Smelter Look-up'!$J:$J,0))</f>
        <v>#N/A</v>
      </c>
      <c r="X1055" s="171">
        <f t="shared" ca="1" si="51"/>
        <v>0</v>
      </c>
      <c r="AB1055" s="171" t="str">
        <f t="shared" si="52"/>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3"/>
        <v/>
      </c>
      <c r="T1056" s="156" t="str">
        <f ca="1">IF(B1056="","",IF(ISERROR(MATCH($J1056,SorP!$B$1:$B$5661,0)),"",INDIRECT("'SorP'!$A$"&amp;MATCH($J1056,SorP!$B$1:$B$5661,0))))</f>
        <v/>
      </c>
      <c r="U1056" s="169"/>
      <c r="V1056" s="170" t="e">
        <f>IF(C1056="",NA(),MATCH($B1056&amp;$C1056,'Smelter Look-up'!$J:$J,0))</f>
        <v>#N/A</v>
      </c>
      <c r="X1056" s="171">
        <f t="shared" ca="1" si="51"/>
        <v>0</v>
      </c>
      <c r="AB1056" s="171" t="str">
        <f t="shared" si="52"/>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3"/>
        <v/>
      </c>
      <c r="T1057" s="156" t="str">
        <f ca="1">IF(B1057="","",IF(ISERROR(MATCH($J1057,SorP!$B$1:$B$5661,0)),"",INDIRECT("'SorP'!$A$"&amp;MATCH($J1057,SorP!$B$1:$B$5661,0))))</f>
        <v/>
      </c>
      <c r="U1057" s="169"/>
      <c r="V1057" s="170" t="e">
        <f>IF(C1057="",NA(),MATCH($B1057&amp;$C1057,'Smelter Look-up'!$J:$J,0))</f>
        <v>#N/A</v>
      </c>
      <c r="X1057" s="171">
        <f t="shared" ca="1" si="51"/>
        <v>0</v>
      </c>
      <c r="AB1057" s="171" t="str">
        <f t="shared" si="52"/>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3"/>
        <v/>
      </c>
      <c r="T1058" s="156" t="str">
        <f ca="1">IF(B1058="","",IF(ISERROR(MATCH($J1058,SorP!$B$1:$B$5661,0)),"",INDIRECT("'SorP'!$A$"&amp;MATCH($J1058,SorP!$B$1:$B$5661,0))))</f>
        <v/>
      </c>
      <c r="U1058" s="169"/>
      <c r="V1058" s="170" t="e">
        <f>IF(C1058="",NA(),MATCH($B1058&amp;$C1058,'Smelter Look-up'!$J:$J,0))</f>
        <v>#N/A</v>
      </c>
      <c r="X1058" s="171">
        <f t="shared" ca="1" si="51"/>
        <v>0</v>
      </c>
      <c r="AB1058" s="171" t="str">
        <f t="shared" si="52"/>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3"/>
        <v/>
      </c>
      <c r="T1059" s="156" t="str">
        <f ca="1">IF(B1059="","",IF(ISERROR(MATCH($J1059,SorP!$B$1:$B$5661,0)),"",INDIRECT("'SorP'!$A$"&amp;MATCH($J1059,SorP!$B$1:$B$5661,0))))</f>
        <v/>
      </c>
      <c r="U1059" s="169"/>
      <c r="V1059" s="170" t="e">
        <f>IF(C1059="",NA(),MATCH($B1059&amp;$C1059,'Smelter Look-up'!$J:$J,0))</f>
        <v>#N/A</v>
      </c>
      <c r="X1059" s="171">
        <f t="shared" ca="1" si="51"/>
        <v>0</v>
      </c>
      <c r="AB1059" s="171" t="str">
        <f t="shared" si="52"/>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3"/>
        <v/>
      </c>
      <c r="T1060" s="156" t="str">
        <f ca="1">IF(B1060="","",IF(ISERROR(MATCH($J1060,SorP!$B$1:$B$5661,0)),"",INDIRECT("'SorP'!$A$"&amp;MATCH($J1060,SorP!$B$1:$B$5661,0))))</f>
        <v/>
      </c>
      <c r="U1060" s="169"/>
      <c r="V1060" s="170" t="e">
        <f>IF(C1060="",NA(),MATCH($B1060&amp;$C1060,'Smelter Look-up'!$J:$J,0))</f>
        <v>#N/A</v>
      </c>
      <c r="X1060" s="171">
        <f t="shared" ca="1" si="51"/>
        <v>0</v>
      </c>
      <c r="AB1060" s="171" t="str">
        <f t="shared" si="52"/>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3"/>
        <v/>
      </c>
      <c r="T1061" s="156" t="str">
        <f ca="1">IF(B1061="","",IF(ISERROR(MATCH($J1061,SorP!$B$1:$B$5661,0)),"",INDIRECT("'SorP'!$A$"&amp;MATCH($J1061,SorP!$B$1:$B$5661,0))))</f>
        <v/>
      </c>
      <c r="U1061" s="169"/>
      <c r="V1061" s="170" t="e">
        <f>IF(C1061="",NA(),MATCH($B1061&amp;$C1061,'Smelter Look-up'!$J:$J,0))</f>
        <v>#N/A</v>
      </c>
      <c r="X1061" s="171">
        <f t="shared" ca="1" si="51"/>
        <v>0</v>
      </c>
      <c r="AB1061" s="171" t="str">
        <f t="shared" si="52"/>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3"/>
        <v/>
      </c>
      <c r="T1062" s="156" t="str">
        <f ca="1">IF(B1062="","",IF(ISERROR(MATCH($J1062,SorP!$B$1:$B$5661,0)),"",INDIRECT("'SorP'!$A$"&amp;MATCH($J1062,SorP!$B$1:$B$5661,0))))</f>
        <v/>
      </c>
      <c r="U1062" s="169"/>
      <c r="V1062" s="170" t="e">
        <f>IF(C1062="",NA(),MATCH($B1062&amp;$C1062,'Smelter Look-up'!$J:$J,0))</f>
        <v>#N/A</v>
      </c>
      <c r="X1062" s="171">
        <f t="shared" ca="1" si="51"/>
        <v>0</v>
      </c>
      <c r="AB1062" s="171" t="str">
        <f t="shared" si="52"/>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3"/>
        <v/>
      </c>
      <c r="T1063" s="156" t="str">
        <f ca="1">IF(B1063="","",IF(ISERROR(MATCH($J1063,SorP!$B$1:$B$5661,0)),"",INDIRECT("'SorP'!$A$"&amp;MATCH($J1063,SorP!$B$1:$B$5661,0))))</f>
        <v/>
      </c>
      <c r="U1063" s="169"/>
      <c r="V1063" s="170" t="e">
        <f>IF(C1063="",NA(),MATCH($B1063&amp;$C1063,'Smelter Look-up'!$J:$J,0))</f>
        <v>#N/A</v>
      </c>
      <c r="X1063" s="171">
        <f t="shared" ca="1" si="51"/>
        <v>0</v>
      </c>
      <c r="AB1063" s="171" t="str">
        <f t="shared" si="52"/>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3"/>
        <v/>
      </c>
      <c r="T1064" s="156" t="str">
        <f ca="1">IF(B1064="","",IF(ISERROR(MATCH($J1064,SorP!$B$1:$B$5661,0)),"",INDIRECT("'SorP'!$A$"&amp;MATCH($J1064,SorP!$B$1:$B$5661,0))))</f>
        <v/>
      </c>
      <c r="U1064" s="169"/>
      <c r="V1064" s="170" t="e">
        <f>IF(C1064="",NA(),MATCH($B1064&amp;$C1064,'Smelter Look-up'!$J:$J,0))</f>
        <v>#N/A</v>
      </c>
      <c r="X1064" s="171">
        <f t="shared" ca="1" si="51"/>
        <v>0</v>
      </c>
      <c r="AB1064" s="171" t="str">
        <f t="shared" si="52"/>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3"/>
        <v/>
      </c>
      <c r="T1065" s="156" t="str">
        <f ca="1">IF(B1065="","",IF(ISERROR(MATCH($J1065,SorP!$B$1:$B$5661,0)),"",INDIRECT("'SorP'!$A$"&amp;MATCH($J1065,SorP!$B$1:$B$5661,0))))</f>
        <v/>
      </c>
      <c r="U1065" s="169"/>
      <c r="V1065" s="170" t="e">
        <f>IF(C1065="",NA(),MATCH($B1065&amp;$C1065,'Smelter Look-up'!$J:$J,0))</f>
        <v>#N/A</v>
      </c>
      <c r="X1065" s="171">
        <f t="shared" ca="1" si="51"/>
        <v>0</v>
      </c>
      <c r="AB1065" s="171" t="str">
        <f t="shared" si="52"/>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3"/>
        <v/>
      </c>
      <c r="T1066" s="156" t="str">
        <f ca="1">IF(B1066="","",IF(ISERROR(MATCH($J1066,SorP!$B$1:$B$5661,0)),"",INDIRECT("'SorP'!$A$"&amp;MATCH($J1066,SorP!$B$1:$B$5661,0))))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3"/>
        <v/>
      </c>
      <c r="T1067" s="156" t="str">
        <f ca="1">IF(B1067="","",IF(ISERROR(MATCH($J1067,SorP!$B$1:$B$5661,0)),"",INDIRECT("'SorP'!$A$"&amp;MATCH($J1067,SorP!$B$1:$B$5661,0))))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3"/>
        <v/>
      </c>
      <c r="T1068" s="156" t="str">
        <f ca="1">IF(B1068="","",IF(ISERROR(MATCH($J1068,SorP!$B$1:$B$5661,0)),"",INDIRECT("'SorP'!$A$"&amp;MATCH($J1068,SorP!$B$1:$B$5661,0))))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3"/>
        <v/>
      </c>
      <c r="T1069" s="156" t="str">
        <f ca="1">IF(B1069="","",IF(ISERROR(MATCH($J1069,SorP!$B$1:$B$5661,0)),"",INDIRECT("'SorP'!$A$"&amp;MATCH($J1069,SorP!$B$1:$B$5661,0))))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3"/>
        <v/>
      </c>
      <c r="T1070" s="156" t="str">
        <f ca="1">IF(B1070="","",IF(ISERROR(MATCH($J1070,SorP!$B$1:$B$5661,0)),"",INDIRECT("'SorP'!$A$"&amp;MATCH($J1070,SorP!$B$1:$B$5661,0))))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3"/>
        <v/>
      </c>
      <c r="T1071" s="156" t="str">
        <f ca="1">IF(B1071="","",IF(ISERROR(MATCH($J1071,SorP!$B$1:$B$5661,0)),"",INDIRECT("'SorP'!$A$"&amp;MATCH($J1071,SorP!$B$1:$B$5661,0))))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3"/>
        <v/>
      </c>
      <c r="T1072" s="156" t="str">
        <f ca="1">IF(B1072="","",IF(ISERROR(MATCH($J1072,SorP!$B$1:$B$5661,0)),"",INDIRECT("'SorP'!$A$"&amp;MATCH($J1072,SorP!$B$1:$B$5661,0))))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3"/>
        <v/>
      </c>
      <c r="T1073" s="156" t="str">
        <f ca="1">IF(B1073="","",IF(ISERROR(MATCH($J1073,SorP!$B$1:$B$5661,0)),"",INDIRECT("'SorP'!$A$"&amp;MATCH($J1073,SorP!$B$1:$B$5661,0))))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3"/>
        <v/>
      </c>
      <c r="T1074" s="156" t="str">
        <f ca="1">IF(B1074="","",IF(ISERROR(MATCH($J1074,SorP!$B$1:$B$5661,0)),"",INDIRECT("'SorP'!$A$"&amp;MATCH($J1074,SorP!$B$1:$B$5661,0))))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3"/>
        <v/>
      </c>
      <c r="T1075" s="156" t="str">
        <f ca="1">IF(B1075="","",IF(ISERROR(MATCH($J1075,SorP!$B$1:$B$5661,0)),"",INDIRECT("'SorP'!$A$"&amp;MATCH($J1075,SorP!$B$1:$B$5661,0))))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3"/>
        <v/>
      </c>
      <c r="T1076" s="156" t="str">
        <f ca="1">IF(B1076="","",IF(ISERROR(MATCH($J1076,SorP!$B$1:$B$5661,0)),"",INDIRECT("'SorP'!$A$"&amp;MATCH($J1076,SorP!$B$1:$B$5661,0))))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3"/>
        <v/>
      </c>
      <c r="T1077" s="156" t="str">
        <f ca="1">IF(B1077="","",IF(ISERROR(MATCH($J1077,SorP!$B$1:$B$5661,0)),"",INDIRECT("'SorP'!$A$"&amp;MATCH($J1077,SorP!$B$1:$B$5661,0))))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3"/>
        <v/>
      </c>
      <c r="T1078" s="156" t="str">
        <f ca="1">IF(B1078="","",IF(ISERROR(MATCH($J1078,SorP!$B$1:$B$5661,0)),"",INDIRECT("'SorP'!$A$"&amp;MATCH($J1078,SorP!$B$1:$B$5661,0))))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3"/>
        <v/>
      </c>
      <c r="T1079" s="156" t="str">
        <f ca="1">IF(B1079="","",IF(ISERROR(MATCH($J1079,SorP!$B$1:$B$5661,0)),"",INDIRECT("'SorP'!$A$"&amp;MATCH($J1079,SorP!$B$1:$B$5661,0))))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3"/>
        <v/>
      </c>
      <c r="T1080" s="156" t="str">
        <f ca="1">IF(B1080="","",IF(ISERROR(MATCH($J1080,SorP!$B$1:$B$5661,0)),"",INDIRECT("'SorP'!$A$"&amp;MATCH($J1080,SorP!$B$1:$B$5661,0))))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3"/>
        <v/>
      </c>
      <c r="T1081" s="156" t="str">
        <f ca="1">IF(B1081="","",IF(ISERROR(MATCH($J1081,SorP!$B$1:$B$5661,0)),"",INDIRECT("'SorP'!$A$"&amp;MATCH($J1081,SorP!$B$1:$B$5661,0))))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3"/>
        <v/>
      </c>
      <c r="T1082" s="156" t="str">
        <f ca="1">IF(B1082="","",IF(ISERROR(MATCH($J1082,SorP!$B$1:$B$5661,0)),"",INDIRECT("'SorP'!$A$"&amp;MATCH($J1082,SorP!$B$1:$B$5661,0))))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3"/>
        <v/>
      </c>
      <c r="T1083" s="156" t="str">
        <f ca="1">IF(B1083="","",IF(ISERROR(MATCH($J1083,SorP!$B$1:$B$5661,0)),"",INDIRECT("'SorP'!$A$"&amp;MATCH($J1083,SorP!$B$1:$B$5661,0))))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3"/>
        <v/>
      </c>
      <c r="T1084" s="156" t="str">
        <f ca="1">IF(B1084="","",IF(ISERROR(MATCH($J1084,SorP!$B$1:$B$5661,0)),"",INDIRECT("'SorP'!$A$"&amp;MATCH($J1084,SorP!$B$1:$B$5661,0))))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IF(B1085="","",IF(ISERROR(MATCH($J1085,SorP!$B$1:$B$5661,0)),"",INDIRECT("'SorP'!$A$"&amp;MATCH($J1085,SorP!$B$1:$B$5661,0))))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ref="X1087:X1150" ca="1" si="54">IF(AND(C1087="Smelter not listed",OR(LEN(D1087)=0,LEN(E1087)=0)),1,0)</f>
        <v>0</v>
      </c>
      <c r="AB1087" s="171" t="str">
        <f t="shared" ref="AB1087:AB1150" si="55">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6">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4"/>
        <v>0</v>
      </c>
      <c r="AB1088" s="171" t="str">
        <f t="shared" si="55"/>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6"/>
        <v/>
      </c>
      <c r="T1089" s="156" t="str">
        <f ca="1">IF(B1089="","",IF(ISERROR(MATCH($J1089,SorP!$B$1:$B$5661,0)),"",INDIRECT("'SorP'!$A$"&amp;MATCH($J1089,SorP!$B$1:$B$5661,0))))</f>
        <v/>
      </c>
      <c r="U1089" s="169"/>
      <c r="V1089" s="170" t="e">
        <f>IF(C1089="",NA(),MATCH($B1089&amp;$C1089,'Smelter Look-up'!$J:$J,0))</f>
        <v>#N/A</v>
      </c>
      <c r="X1089" s="171">
        <f t="shared" ca="1" si="54"/>
        <v>0</v>
      </c>
      <c r="AB1089" s="171" t="str">
        <f t="shared" si="55"/>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6"/>
        <v/>
      </c>
      <c r="T1090" s="156" t="str">
        <f ca="1">IF(B1090="","",IF(ISERROR(MATCH($J1090,SorP!$B$1:$B$5661,0)),"",INDIRECT("'SorP'!$A$"&amp;MATCH($J1090,SorP!$B$1:$B$5661,0))))</f>
        <v/>
      </c>
      <c r="U1090" s="169"/>
      <c r="V1090" s="170" t="e">
        <f>IF(C1090="",NA(),MATCH($B1090&amp;$C1090,'Smelter Look-up'!$J:$J,0))</f>
        <v>#N/A</v>
      </c>
      <c r="X1090" s="171">
        <f t="shared" ca="1" si="54"/>
        <v>0</v>
      </c>
      <c r="AB1090" s="171" t="str">
        <f t="shared" si="55"/>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6"/>
        <v/>
      </c>
      <c r="T1091" s="156" t="str">
        <f ca="1">IF(B1091="","",IF(ISERROR(MATCH($J1091,SorP!$B$1:$B$5661,0)),"",INDIRECT("'SorP'!$A$"&amp;MATCH($J1091,SorP!$B$1:$B$5661,0))))</f>
        <v/>
      </c>
      <c r="U1091" s="169"/>
      <c r="V1091" s="170" t="e">
        <f>IF(C1091="",NA(),MATCH($B1091&amp;$C1091,'Smelter Look-up'!$J:$J,0))</f>
        <v>#N/A</v>
      </c>
      <c r="X1091" s="171">
        <f t="shared" ca="1" si="54"/>
        <v>0</v>
      </c>
      <c r="AB1091" s="171" t="str">
        <f t="shared" si="55"/>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6"/>
        <v/>
      </c>
      <c r="T1092" s="156" t="str">
        <f ca="1">IF(B1092="","",IF(ISERROR(MATCH($J1092,SorP!$B$1:$B$5661,0)),"",INDIRECT("'SorP'!$A$"&amp;MATCH($J1092,SorP!$B$1:$B$5661,0))))</f>
        <v/>
      </c>
      <c r="U1092" s="169"/>
      <c r="V1092" s="170" t="e">
        <f>IF(C1092="",NA(),MATCH($B1092&amp;$C1092,'Smelter Look-up'!$J:$J,0))</f>
        <v>#N/A</v>
      </c>
      <c r="X1092" s="171">
        <f t="shared" ca="1" si="54"/>
        <v>0</v>
      </c>
      <c r="AB1092" s="171" t="str">
        <f t="shared" si="55"/>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6"/>
        <v/>
      </c>
      <c r="T1093" s="156" t="str">
        <f ca="1">IF(B1093="","",IF(ISERROR(MATCH($J1093,SorP!$B$1:$B$5661,0)),"",INDIRECT("'SorP'!$A$"&amp;MATCH($J1093,SorP!$B$1:$B$5661,0))))</f>
        <v/>
      </c>
      <c r="U1093" s="169"/>
      <c r="V1093" s="170" t="e">
        <f>IF(C1093="",NA(),MATCH($B1093&amp;$C1093,'Smelter Look-up'!$J:$J,0))</f>
        <v>#N/A</v>
      </c>
      <c r="X1093" s="171">
        <f t="shared" ca="1" si="54"/>
        <v>0</v>
      </c>
      <c r="AB1093" s="171" t="str">
        <f t="shared" si="55"/>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6"/>
        <v/>
      </c>
      <c r="T1094" s="156" t="str">
        <f ca="1">IF(B1094="","",IF(ISERROR(MATCH($J1094,SorP!$B$1:$B$5661,0)),"",INDIRECT("'SorP'!$A$"&amp;MATCH($J1094,SorP!$B$1:$B$5661,0))))</f>
        <v/>
      </c>
      <c r="U1094" s="169"/>
      <c r="V1094" s="170" t="e">
        <f>IF(C1094="",NA(),MATCH($B1094&amp;$C1094,'Smelter Look-up'!$J:$J,0))</f>
        <v>#N/A</v>
      </c>
      <c r="X1094" s="171">
        <f t="shared" ca="1" si="54"/>
        <v>0</v>
      </c>
      <c r="AB1094" s="171" t="str">
        <f t="shared" si="55"/>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6"/>
        <v/>
      </c>
      <c r="T1095" s="156" t="str">
        <f ca="1">IF(B1095="","",IF(ISERROR(MATCH($J1095,SorP!$B$1:$B$5661,0)),"",INDIRECT("'SorP'!$A$"&amp;MATCH($J1095,SorP!$B$1:$B$5661,0))))</f>
        <v/>
      </c>
      <c r="U1095" s="169"/>
      <c r="V1095" s="170" t="e">
        <f>IF(C1095="",NA(),MATCH($B1095&amp;$C1095,'Smelter Look-up'!$J:$J,0))</f>
        <v>#N/A</v>
      </c>
      <c r="X1095" s="171">
        <f t="shared" ca="1" si="54"/>
        <v>0</v>
      </c>
      <c r="AB1095" s="171" t="str">
        <f t="shared" si="55"/>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6"/>
        <v/>
      </c>
      <c r="T1096" s="156" t="str">
        <f ca="1">IF(B1096="","",IF(ISERROR(MATCH($J1096,SorP!$B$1:$B$5661,0)),"",INDIRECT("'SorP'!$A$"&amp;MATCH($J1096,SorP!$B$1:$B$5661,0))))</f>
        <v/>
      </c>
      <c r="U1096" s="169"/>
      <c r="V1096" s="170" t="e">
        <f>IF(C1096="",NA(),MATCH($B1096&amp;$C1096,'Smelter Look-up'!$J:$J,0))</f>
        <v>#N/A</v>
      </c>
      <c r="X1096" s="171">
        <f t="shared" ca="1" si="54"/>
        <v>0</v>
      </c>
      <c r="AB1096" s="171" t="str">
        <f t="shared" si="55"/>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6"/>
        <v/>
      </c>
      <c r="T1097" s="156" t="str">
        <f ca="1">IF(B1097="","",IF(ISERROR(MATCH($J1097,SorP!$B$1:$B$5661,0)),"",INDIRECT("'SorP'!$A$"&amp;MATCH($J1097,SorP!$B$1:$B$5661,0))))</f>
        <v/>
      </c>
      <c r="U1097" s="169"/>
      <c r="V1097" s="170" t="e">
        <f>IF(C1097="",NA(),MATCH($B1097&amp;$C1097,'Smelter Look-up'!$J:$J,0))</f>
        <v>#N/A</v>
      </c>
      <c r="X1097" s="171">
        <f t="shared" ca="1" si="54"/>
        <v>0</v>
      </c>
      <c r="AB1097" s="171" t="str">
        <f t="shared" si="55"/>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6"/>
        <v/>
      </c>
      <c r="T1098" s="156" t="str">
        <f ca="1">IF(B1098="","",IF(ISERROR(MATCH($J1098,SorP!$B$1:$B$5661,0)),"",INDIRECT("'SorP'!$A$"&amp;MATCH($J1098,SorP!$B$1:$B$5661,0))))</f>
        <v/>
      </c>
      <c r="U1098" s="169"/>
      <c r="V1098" s="170" t="e">
        <f>IF(C1098="",NA(),MATCH($B1098&amp;$C1098,'Smelter Look-up'!$J:$J,0))</f>
        <v>#N/A</v>
      </c>
      <c r="X1098" s="171">
        <f t="shared" ca="1" si="54"/>
        <v>0</v>
      </c>
      <c r="AB1098" s="171" t="str">
        <f t="shared" si="55"/>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6"/>
        <v/>
      </c>
      <c r="T1099" s="156" t="str">
        <f ca="1">IF(B1099="","",IF(ISERROR(MATCH($J1099,SorP!$B$1:$B$5661,0)),"",INDIRECT("'SorP'!$A$"&amp;MATCH($J1099,SorP!$B$1:$B$5661,0))))</f>
        <v/>
      </c>
      <c r="U1099" s="169"/>
      <c r="V1099" s="170" t="e">
        <f>IF(C1099="",NA(),MATCH($B1099&amp;$C1099,'Smelter Look-up'!$J:$J,0))</f>
        <v>#N/A</v>
      </c>
      <c r="X1099" s="171">
        <f t="shared" ca="1" si="54"/>
        <v>0</v>
      </c>
      <c r="AB1099" s="171" t="str">
        <f t="shared" si="55"/>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6"/>
        <v/>
      </c>
      <c r="T1100" s="156" t="str">
        <f ca="1">IF(B1100="","",IF(ISERROR(MATCH($J1100,SorP!$B$1:$B$5661,0)),"",INDIRECT("'SorP'!$A$"&amp;MATCH($J1100,SorP!$B$1:$B$5661,0))))</f>
        <v/>
      </c>
      <c r="U1100" s="169"/>
      <c r="V1100" s="170" t="e">
        <f>IF(C1100="",NA(),MATCH($B1100&amp;$C1100,'Smelter Look-up'!$J:$J,0))</f>
        <v>#N/A</v>
      </c>
      <c r="X1100" s="171">
        <f t="shared" ca="1" si="54"/>
        <v>0</v>
      </c>
      <c r="AB1100" s="171" t="str">
        <f t="shared" si="55"/>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6"/>
        <v/>
      </c>
      <c r="T1101" s="156" t="str">
        <f ca="1">IF(B1101="","",IF(ISERROR(MATCH($J1101,SorP!$B$1:$B$5661,0)),"",INDIRECT("'SorP'!$A$"&amp;MATCH($J1101,SorP!$B$1:$B$5661,0))))</f>
        <v/>
      </c>
      <c r="U1101" s="169"/>
      <c r="V1101" s="170" t="e">
        <f>IF(C1101="",NA(),MATCH($B1101&amp;$C1101,'Smelter Look-up'!$J:$J,0))</f>
        <v>#N/A</v>
      </c>
      <c r="X1101" s="171">
        <f t="shared" ca="1" si="54"/>
        <v>0</v>
      </c>
      <c r="AB1101" s="171" t="str">
        <f t="shared" si="55"/>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6"/>
        <v/>
      </c>
      <c r="T1102" s="156" t="str">
        <f ca="1">IF(B1102="","",IF(ISERROR(MATCH($J1102,SorP!$B$1:$B$5661,0)),"",INDIRECT("'SorP'!$A$"&amp;MATCH($J1102,SorP!$B$1:$B$5661,0))))</f>
        <v/>
      </c>
      <c r="U1102" s="169"/>
      <c r="V1102" s="170" t="e">
        <f>IF(C1102="",NA(),MATCH($B1102&amp;$C1102,'Smelter Look-up'!$J:$J,0))</f>
        <v>#N/A</v>
      </c>
      <c r="X1102" s="171">
        <f t="shared" ca="1" si="54"/>
        <v>0</v>
      </c>
      <c r="AB1102" s="171" t="str">
        <f t="shared" si="55"/>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6"/>
        <v/>
      </c>
      <c r="T1103" s="156" t="str">
        <f ca="1">IF(B1103="","",IF(ISERROR(MATCH($J1103,SorP!$B$1:$B$5661,0)),"",INDIRECT("'SorP'!$A$"&amp;MATCH($J1103,SorP!$B$1:$B$5661,0))))</f>
        <v/>
      </c>
      <c r="U1103" s="169"/>
      <c r="V1103" s="170" t="e">
        <f>IF(C1103="",NA(),MATCH($B1103&amp;$C1103,'Smelter Look-up'!$J:$J,0))</f>
        <v>#N/A</v>
      </c>
      <c r="X1103" s="171">
        <f t="shared" ca="1" si="54"/>
        <v>0</v>
      </c>
      <c r="AB1103" s="171" t="str">
        <f t="shared" si="55"/>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6"/>
        <v/>
      </c>
      <c r="T1104" s="156" t="str">
        <f ca="1">IF(B1104="","",IF(ISERROR(MATCH($J1104,SorP!$B$1:$B$5661,0)),"",INDIRECT("'SorP'!$A$"&amp;MATCH($J1104,SorP!$B$1:$B$5661,0))))</f>
        <v/>
      </c>
      <c r="U1104" s="169"/>
      <c r="V1104" s="170" t="e">
        <f>IF(C1104="",NA(),MATCH($B1104&amp;$C1104,'Smelter Look-up'!$J:$J,0))</f>
        <v>#N/A</v>
      </c>
      <c r="X1104" s="171">
        <f t="shared" ca="1" si="54"/>
        <v>0</v>
      </c>
      <c r="AB1104" s="171" t="str">
        <f t="shared" si="55"/>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6"/>
        <v/>
      </c>
      <c r="T1105" s="156" t="str">
        <f ca="1">IF(B1105="","",IF(ISERROR(MATCH($J1105,SorP!$B$1:$B$5661,0)),"",INDIRECT("'SorP'!$A$"&amp;MATCH($J1105,SorP!$B$1:$B$5661,0))))</f>
        <v/>
      </c>
      <c r="U1105" s="169"/>
      <c r="V1105" s="170" t="e">
        <f>IF(C1105="",NA(),MATCH($B1105&amp;$C1105,'Smelter Look-up'!$J:$J,0))</f>
        <v>#N/A</v>
      </c>
      <c r="X1105" s="171">
        <f t="shared" ca="1" si="54"/>
        <v>0</v>
      </c>
      <c r="AB1105" s="171" t="str">
        <f t="shared" si="55"/>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6"/>
        <v/>
      </c>
      <c r="T1106" s="156" t="str">
        <f ca="1">IF(B1106="","",IF(ISERROR(MATCH($J1106,SorP!$B$1:$B$5661,0)),"",INDIRECT("'SorP'!$A$"&amp;MATCH($J1106,SorP!$B$1:$B$5661,0))))</f>
        <v/>
      </c>
      <c r="U1106" s="169"/>
      <c r="V1106" s="170" t="e">
        <f>IF(C1106="",NA(),MATCH($B1106&amp;$C1106,'Smelter Look-up'!$J:$J,0))</f>
        <v>#N/A</v>
      </c>
      <c r="X1106" s="171">
        <f t="shared" ca="1" si="54"/>
        <v>0</v>
      </c>
      <c r="AB1106" s="171" t="str">
        <f t="shared" si="55"/>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6"/>
        <v/>
      </c>
      <c r="T1107" s="156" t="str">
        <f ca="1">IF(B1107="","",IF(ISERROR(MATCH($J1107,SorP!$B$1:$B$5661,0)),"",INDIRECT("'SorP'!$A$"&amp;MATCH($J1107,SorP!$B$1:$B$5661,0))))</f>
        <v/>
      </c>
      <c r="U1107" s="169"/>
      <c r="V1107" s="170" t="e">
        <f>IF(C1107="",NA(),MATCH($B1107&amp;$C1107,'Smelter Look-up'!$J:$J,0))</f>
        <v>#N/A</v>
      </c>
      <c r="X1107" s="171">
        <f t="shared" ca="1" si="54"/>
        <v>0</v>
      </c>
      <c r="AB1107" s="171" t="str">
        <f t="shared" si="55"/>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6"/>
        <v/>
      </c>
      <c r="T1108" s="156" t="str">
        <f ca="1">IF(B1108="","",IF(ISERROR(MATCH($J1108,SorP!$B$1:$B$5661,0)),"",INDIRECT("'SorP'!$A$"&amp;MATCH($J1108,SorP!$B$1:$B$5661,0))))</f>
        <v/>
      </c>
      <c r="U1108" s="169"/>
      <c r="V1108" s="170" t="e">
        <f>IF(C1108="",NA(),MATCH($B1108&amp;$C1108,'Smelter Look-up'!$J:$J,0))</f>
        <v>#N/A</v>
      </c>
      <c r="X1108" s="171">
        <f t="shared" ca="1" si="54"/>
        <v>0</v>
      </c>
      <c r="AB1108" s="171" t="str">
        <f t="shared" si="55"/>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6"/>
        <v/>
      </c>
      <c r="T1109" s="156" t="str">
        <f ca="1">IF(B1109="","",IF(ISERROR(MATCH($J1109,SorP!$B$1:$B$5661,0)),"",INDIRECT("'SorP'!$A$"&amp;MATCH($J1109,SorP!$B$1:$B$5661,0))))</f>
        <v/>
      </c>
      <c r="U1109" s="169"/>
      <c r="V1109" s="170" t="e">
        <f>IF(C1109="",NA(),MATCH($B1109&amp;$C1109,'Smelter Look-up'!$J:$J,0))</f>
        <v>#N/A</v>
      </c>
      <c r="X1109" s="171">
        <f t="shared" ca="1" si="54"/>
        <v>0</v>
      </c>
      <c r="AB1109" s="171" t="str">
        <f t="shared" si="55"/>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6"/>
        <v/>
      </c>
      <c r="T1110" s="156" t="str">
        <f ca="1">IF(B1110="","",IF(ISERROR(MATCH($J1110,SorP!$B$1:$B$5661,0)),"",INDIRECT("'SorP'!$A$"&amp;MATCH($J1110,SorP!$B$1:$B$5661,0))))</f>
        <v/>
      </c>
      <c r="U1110" s="169"/>
      <c r="V1110" s="170" t="e">
        <f>IF(C1110="",NA(),MATCH($B1110&amp;$C1110,'Smelter Look-up'!$J:$J,0))</f>
        <v>#N/A</v>
      </c>
      <c r="X1110" s="171">
        <f t="shared" ca="1" si="54"/>
        <v>0</v>
      </c>
      <c r="AB1110" s="171" t="str">
        <f t="shared" si="55"/>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6"/>
        <v/>
      </c>
      <c r="T1111" s="156" t="str">
        <f ca="1">IF(B1111="","",IF(ISERROR(MATCH($J1111,SorP!$B$1:$B$5661,0)),"",INDIRECT("'SorP'!$A$"&amp;MATCH($J1111,SorP!$B$1:$B$5661,0))))</f>
        <v/>
      </c>
      <c r="U1111" s="169"/>
      <c r="V1111" s="170" t="e">
        <f>IF(C1111="",NA(),MATCH($B1111&amp;$C1111,'Smelter Look-up'!$J:$J,0))</f>
        <v>#N/A</v>
      </c>
      <c r="X1111" s="171">
        <f t="shared" ca="1" si="54"/>
        <v>0</v>
      </c>
      <c r="AB1111" s="171" t="str">
        <f t="shared" si="55"/>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6"/>
        <v/>
      </c>
      <c r="T1112" s="156" t="str">
        <f ca="1">IF(B1112="","",IF(ISERROR(MATCH($J1112,SorP!$B$1:$B$5661,0)),"",INDIRECT("'SorP'!$A$"&amp;MATCH($J1112,SorP!$B$1:$B$5661,0))))</f>
        <v/>
      </c>
      <c r="U1112" s="169"/>
      <c r="V1112" s="170" t="e">
        <f>IF(C1112="",NA(),MATCH($B1112&amp;$C1112,'Smelter Look-up'!$J:$J,0))</f>
        <v>#N/A</v>
      </c>
      <c r="X1112" s="171">
        <f t="shared" ca="1" si="54"/>
        <v>0</v>
      </c>
      <c r="AB1112" s="171" t="str">
        <f t="shared" si="55"/>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6"/>
        <v/>
      </c>
      <c r="T1113" s="156" t="str">
        <f ca="1">IF(B1113="","",IF(ISERROR(MATCH($J1113,SorP!$B$1:$B$5661,0)),"",INDIRECT("'SorP'!$A$"&amp;MATCH($J1113,SorP!$B$1:$B$5661,0))))</f>
        <v/>
      </c>
      <c r="U1113" s="169"/>
      <c r="V1113" s="170" t="e">
        <f>IF(C1113="",NA(),MATCH($B1113&amp;$C1113,'Smelter Look-up'!$J:$J,0))</f>
        <v>#N/A</v>
      </c>
      <c r="X1113" s="171">
        <f t="shared" ca="1" si="54"/>
        <v>0</v>
      </c>
      <c r="AB1113" s="171" t="str">
        <f t="shared" si="55"/>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6"/>
        <v/>
      </c>
      <c r="T1114" s="156" t="str">
        <f ca="1">IF(B1114="","",IF(ISERROR(MATCH($J1114,SorP!$B$1:$B$5661,0)),"",INDIRECT("'SorP'!$A$"&amp;MATCH($J1114,SorP!$B$1:$B$5661,0))))</f>
        <v/>
      </c>
      <c r="U1114" s="169"/>
      <c r="V1114" s="170" t="e">
        <f>IF(C1114="",NA(),MATCH($B1114&amp;$C1114,'Smelter Look-up'!$J:$J,0))</f>
        <v>#N/A</v>
      </c>
      <c r="X1114" s="171">
        <f t="shared" ca="1" si="54"/>
        <v>0</v>
      </c>
      <c r="AB1114" s="171" t="str">
        <f t="shared" si="55"/>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6"/>
        <v/>
      </c>
      <c r="T1115" s="156" t="str">
        <f ca="1">IF(B1115="","",IF(ISERROR(MATCH($J1115,SorP!$B$1:$B$5661,0)),"",INDIRECT("'SorP'!$A$"&amp;MATCH($J1115,SorP!$B$1:$B$5661,0))))</f>
        <v/>
      </c>
      <c r="U1115" s="169"/>
      <c r="V1115" s="170" t="e">
        <f>IF(C1115="",NA(),MATCH($B1115&amp;$C1115,'Smelter Look-up'!$J:$J,0))</f>
        <v>#N/A</v>
      </c>
      <c r="X1115" s="171">
        <f t="shared" ca="1" si="54"/>
        <v>0</v>
      </c>
      <c r="AB1115" s="171" t="str">
        <f t="shared" si="55"/>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6"/>
        <v/>
      </c>
      <c r="T1116" s="156" t="str">
        <f ca="1">IF(B1116="","",IF(ISERROR(MATCH($J1116,SorP!$B$1:$B$5661,0)),"",INDIRECT("'SorP'!$A$"&amp;MATCH($J1116,SorP!$B$1:$B$5661,0))))</f>
        <v/>
      </c>
      <c r="U1116" s="169"/>
      <c r="V1116" s="170" t="e">
        <f>IF(C1116="",NA(),MATCH($B1116&amp;$C1116,'Smelter Look-up'!$J:$J,0))</f>
        <v>#N/A</v>
      </c>
      <c r="X1116" s="171">
        <f t="shared" ca="1" si="54"/>
        <v>0</v>
      </c>
      <c r="AB1116" s="171" t="str">
        <f t="shared" si="55"/>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6"/>
        <v/>
      </c>
      <c r="T1117" s="156" t="str">
        <f ca="1">IF(B1117="","",IF(ISERROR(MATCH($J1117,SorP!$B$1:$B$5661,0)),"",INDIRECT("'SorP'!$A$"&amp;MATCH($J1117,SorP!$B$1:$B$5661,0))))</f>
        <v/>
      </c>
      <c r="U1117" s="169"/>
      <c r="V1117" s="170" t="e">
        <f>IF(C1117="",NA(),MATCH($B1117&amp;$C1117,'Smelter Look-up'!$J:$J,0))</f>
        <v>#N/A</v>
      </c>
      <c r="X1117" s="171">
        <f t="shared" ca="1" si="54"/>
        <v>0</v>
      </c>
      <c r="AB1117" s="171" t="str">
        <f t="shared" si="55"/>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6"/>
        <v/>
      </c>
      <c r="T1118" s="156" t="str">
        <f ca="1">IF(B1118="","",IF(ISERROR(MATCH($J1118,SorP!$B$1:$B$5661,0)),"",INDIRECT("'SorP'!$A$"&amp;MATCH($J1118,SorP!$B$1:$B$5661,0))))</f>
        <v/>
      </c>
      <c r="U1118" s="169"/>
      <c r="V1118" s="170" t="e">
        <f>IF(C1118="",NA(),MATCH($B1118&amp;$C1118,'Smelter Look-up'!$J:$J,0))</f>
        <v>#N/A</v>
      </c>
      <c r="X1118" s="171">
        <f t="shared" ca="1" si="54"/>
        <v>0</v>
      </c>
      <c r="AB1118" s="171" t="str">
        <f t="shared" si="55"/>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6"/>
        <v/>
      </c>
      <c r="T1119" s="156" t="str">
        <f ca="1">IF(B1119="","",IF(ISERROR(MATCH($J1119,SorP!$B$1:$B$5661,0)),"",INDIRECT("'SorP'!$A$"&amp;MATCH($J1119,SorP!$B$1:$B$5661,0))))</f>
        <v/>
      </c>
      <c r="U1119" s="169"/>
      <c r="V1119" s="170" t="e">
        <f>IF(C1119="",NA(),MATCH($B1119&amp;$C1119,'Smelter Look-up'!$J:$J,0))</f>
        <v>#N/A</v>
      </c>
      <c r="X1119" s="171">
        <f t="shared" ca="1" si="54"/>
        <v>0</v>
      </c>
      <c r="AB1119" s="171" t="str">
        <f t="shared" si="55"/>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6"/>
        <v/>
      </c>
      <c r="T1120" s="156" t="str">
        <f ca="1">IF(B1120="","",IF(ISERROR(MATCH($J1120,SorP!$B$1:$B$5661,0)),"",INDIRECT("'SorP'!$A$"&amp;MATCH($J1120,SorP!$B$1:$B$5661,0))))</f>
        <v/>
      </c>
      <c r="U1120" s="169"/>
      <c r="V1120" s="170" t="e">
        <f>IF(C1120="",NA(),MATCH($B1120&amp;$C1120,'Smelter Look-up'!$J:$J,0))</f>
        <v>#N/A</v>
      </c>
      <c r="X1120" s="171">
        <f t="shared" ca="1" si="54"/>
        <v>0</v>
      </c>
      <c r="AB1120" s="171" t="str">
        <f t="shared" si="55"/>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6"/>
        <v/>
      </c>
      <c r="T1121" s="156" t="str">
        <f ca="1">IF(B1121="","",IF(ISERROR(MATCH($J1121,SorP!$B$1:$B$5661,0)),"",INDIRECT("'SorP'!$A$"&amp;MATCH($J1121,SorP!$B$1:$B$5661,0))))</f>
        <v/>
      </c>
      <c r="U1121" s="169"/>
      <c r="V1121" s="170" t="e">
        <f>IF(C1121="",NA(),MATCH($B1121&amp;$C1121,'Smelter Look-up'!$J:$J,0))</f>
        <v>#N/A</v>
      </c>
      <c r="X1121" s="171">
        <f t="shared" ca="1" si="54"/>
        <v>0</v>
      </c>
      <c r="AB1121" s="171" t="str">
        <f t="shared" si="55"/>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6"/>
        <v/>
      </c>
      <c r="T1122" s="156" t="str">
        <f ca="1">IF(B1122="","",IF(ISERROR(MATCH($J1122,SorP!$B$1:$B$5661,0)),"",INDIRECT("'SorP'!$A$"&amp;MATCH($J1122,SorP!$B$1:$B$5661,0))))</f>
        <v/>
      </c>
      <c r="U1122" s="169"/>
      <c r="V1122" s="170" t="e">
        <f>IF(C1122="",NA(),MATCH($B1122&amp;$C1122,'Smelter Look-up'!$J:$J,0))</f>
        <v>#N/A</v>
      </c>
      <c r="X1122" s="171">
        <f t="shared" ca="1" si="54"/>
        <v>0</v>
      </c>
      <c r="AB1122" s="171" t="str">
        <f t="shared" si="55"/>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6"/>
        <v/>
      </c>
      <c r="T1123" s="156" t="str">
        <f ca="1">IF(B1123="","",IF(ISERROR(MATCH($J1123,SorP!$B$1:$B$5661,0)),"",INDIRECT("'SorP'!$A$"&amp;MATCH($J1123,SorP!$B$1:$B$5661,0))))</f>
        <v/>
      </c>
      <c r="U1123" s="169"/>
      <c r="V1123" s="170" t="e">
        <f>IF(C1123="",NA(),MATCH($B1123&amp;$C1123,'Smelter Look-up'!$J:$J,0))</f>
        <v>#N/A</v>
      </c>
      <c r="X1123" s="171">
        <f t="shared" ca="1" si="54"/>
        <v>0</v>
      </c>
      <c r="AB1123" s="171" t="str">
        <f t="shared" si="55"/>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6"/>
        <v/>
      </c>
      <c r="T1124" s="156" t="str">
        <f ca="1">IF(B1124="","",IF(ISERROR(MATCH($J1124,SorP!$B$1:$B$5661,0)),"",INDIRECT("'SorP'!$A$"&amp;MATCH($J1124,SorP!$B$1:$B$5661,0))))</f>
        <v/>
      </c>
      <c r="U1124" s="169"/>
      <c r="V1124" s="170" t="e">
        <f>IF(C1124="",NA(),MATCH($B1124&amp;$C1124,'Smelter Look-up'!$J:$J,0))</f>
        <v>#N/A</v>
      </c>
      <c r="X1124" s="171">
        <f t="shared" ca="1" si="54"/>
        <v>0</v>
      </c>
      <c r="AB1124" s="171" t="str">
        <f t="shared" si="55"/>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6"/>
        <v/>
      </c>
      <c r="T1125" s="156" t="str">
        <f ca="1">IF(B1125="","",IF(ISERROR(MATCH($J1125,SorP!$B$1:$B$5661,0)),"",INDIRECT("'SorP'!$A$"&amp;MATCH($J1125,SorP!$B$1:$B$5661,0))))</f>
        <v/>
      </c>
      <c r="U1125" s="169"/>
      <c r="V1125" s="170" t="e">
        <f>IF(C1125="",NA(),MATCH($B1125&amp;$C1125,'Smelter Look-up'!$J:$J,0))</f>
        <v>#N/A</v>
      </c>
      <c r="X1125" s="171">
        <f t="shared" ca="1" si="54"/>
        <v>0</v>
      </c>
      <c r="AB1125" s="171" t="str">
        <f t="shared" si="55"/>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6"/>
        <v/>
      </c>
      <c r="T1126" s="156" t="str">
        <f ca="1">IF(B1126="","",IF(ISERROR(MATCH($J1126,SorP!$B$1:$B$5661,0)),"",INDIRECT("'SorP'!$A$"&amp;MATCH($J1126,SorP!$B$1:$B$5661,0))))</f>
        <v/>
      </c>
      <c r="U1126" s="169"/>
      <c r="V1126" s="170" t="e">
        <f>IF(C1126="",NA(),MATCH($B1126&amp;$C1126,'Smelter Look-up'!$J:$J,0))</f>
        <v>#N/A</v>
      </c>
      <c r="X1126" s="171">
        <f t="shared" ca="1" si="54"/>
        <v>0</v>
      </c>
      <c r="AB1126" s="171" t="str">
        <f t="shared" si="55"/>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6"/>
        <v/>
      </c>
      <c r="T1127" s="156" t="str">
        <f ca="1">IF(B1127="","",IF(ISERROR(MATCH($J1127,SorP!$B$1:$B$5661,0)),"",INDIRECT("'SorP'!$A$"&amp;MATCH($J1127,SorP!$B$1:$B$5661,0))))</f>
        <v/>
      </c>
      <c r="U1127" s="169"/>
      <c r="V1127" s="170" t="e">
        <f>IF(C1127="",NA(),MATCH($B1127&amp;$C1127,'Smelter Look-up'!$J:$J,0))</f>
        <v>#N/A</v>
      </c>
      <c r="X1127" s="171">
        <f t="shared" ca="1" si="54"/>
        <v>0</v>
      </c>
      <c r="AB1127" s="171" t="str">
        <f t="shared" si="55"/>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6"/>
        <v/>
      </c>
      <c r="T1128" s="156" t="str">
        <f ca="1">IF(B1128="","",IF(ISERROR(MATCH($J1128,SorP!$B$1:$B$5661,0)),"",INDIRECT("'SorP'!$A$"&amp;MATCH($J1128,SorP!$B$1:$B$5661,0))))</f>
        <v/>
      </c>
      <c r="U1128" s="169"/>
      <c r="V1128" s="170" t="e">
        <f>IF(C1128="",NA(),MATCH($B1128&amp;$C1128,'Smelter Look-up'!$J:$J,0))</f>
        <v>#N/A</v>
      </c>
      <c r="X1128" s="171">
        <f t="shared" ca="1" si="54"/>
        <v>0</v>
      </c>
      <c r="AB1128" s="171" t="str">
        <f t="shared" si="55"/>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6"/>
        <v/>
      </c>
      <c r="T1129" s="156" t="str">
        <f ca="1">IF(B1129="","",IF(ISERROR(MATCH($J1129,SorP!$B$1:$B$5661,0)),"",INDIRECT("'SorP'!$A$"&amp;MATCH($J1129,SorP!$B$1:$B$5661,0))))</f>
        <v/>
      </c>
      <c r="U1129" s="169"/>
      <c r="V1129" s="170" t="e">
        <f>IF(C1129="",NA(),MATCH($B1129&amp;$C1129,'Smelter Look-up'!$J:$J,0))</f>
        <v>#N/A</v>
      </c>
      <c r="X1129" s="171">
        <f t="shared" ca="1" si="54"/>
        <v>0</v>
      </c>
      <c r="AB1129" s="171" t="str">
        <f t="shared" si="55"/>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6"/>
        <v/>
      </c>
      <c r="T1130" s="156" t="str">
        <f ca="1">IF(B1130="","",IF(ISERROR(MATCH($J1130,SorP!$B$1:$B$5661,0)),"",INDIRECT("'SorP'!$A$"&amp;MATCH($J1130,SorP!$B$1:$B$5661,0))))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6"/>
        <v/>
      </c>
      <c r="T1131" s="156" t="str">
        <f ca="1">IF(B1131="","",IF(ISERROR(MATCH($J1131,SorP!$B$1:$B$5661,0)),"",INDIRECT("'SorP'!$A$"&amp;MATCH($J1131,SorP!$B$1:$B$5661,0))))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6"/>
        <v/>
      </c>
      <c r="T1132" s="156" t="str">
        <f ca="1">IF(B1132="","",IF(ISERROR(MATCH($J1132,SorP!$B$1:$B$5661,0)),"",INDIRECT("'SorP'!$A$"&amp;MATCH($J1132,SorP!$B$1:$B$5661,0))))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6"/>
        <v/>
      </c>
      <c r="T1133" s="156" t="str">
        <f ca="1">IF(B1133="","",IF(ISERROR(MATCH($J1133,SorP!$B$1:$B$5661,0)),"",INDIRECT("'SorP'!$A$"&amp;MATCH($J1133,SorP!$B$1:$B$5661,0))))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6"/>
        <v/>
      </c>
      <c r="T1134" s="156" t="str">
        <f ca="1">IF(B1134="","",IF(ISERROR(MATCH($J1134,SorP!$B$1:$B$5661,0)),"",INDIRECT("'SorP'!$A$"&amp;MATCH($J1134,SorP!$B$1:$B$5661,0))))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6"/>
        <v/>
      </c>
      <c r="T1135" s="156" t="str">
        <f ca="1">IF(B1135="","",IF(ISERROR(MATCH($J1135,SorP!$B$1:$B$5661,0)),"",INDIRECT("'SorP'!$A$"&amp;MATCH($J1135,SorP!$B$1:$B$5661,0))))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6"/>
        <v/>
      </c>
      <c r="T1136" s="156" t="str">
        <f ca="1">IF(B1136="","",IF(ISERROR(MATCH($J1136,SorP!$B$1:$B$5661,0)),"",INDIRECT("'SorP'!$A$"&amp;MATCH($J1136,SorP!$B$1:$B$5661,0))))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6"/>
        <v/>
      </c>
      <c r="T1137" s="156" t="str">
        <f ca="1">IF(B1137="","",IF(ISERROR(MATCH($J1137,SorP!$B$1:$B$5661,0)),"",INDIRECT("'SorP'!$A$"&amp;MATCH($J1137,SorP!$B$1:$B$5661,0))))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6"/>
        <v/>
      </c>
      <c r="T1138" s="156" t="str">
        <f ca="1">IF(B1138="","",IF(ISERROR(MATCH($J1138,SorP!$B$1:$B$5661,0)),"",INDIRECT("'SorP'!$A$"&amp;MATCH($J1138,SorP!$B$1:$B$5661,0))))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6"/>
        <v/>
      </c>
      <c r="T1139" s="156" t="str">
        <f ca="1">IF(B1139="","",IF(ISERROR(MATCH($J1139,SorP!$B$1:$B$5661,0)),"",INDIRECT("'SorP'!$A$"&amp;MATCH($J1139,SorP!$B$1:$B$5661,0))))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6"/>
        <v/>
      </c>
      <c r="T1140" s="156" t="str">
        <f ca="1">IF(B1140="","",IF(ISERROR(MATCH($J1140,SorP!$B$1:$B$5661,0)),"",INDIRECT("'SorP'!$A$"&amp;MATCH($J1140,SorP!$B$1:$B$5661,0))))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6"/>
        <v/>
      </c>
      <c r="T1141" s="156" t="str">
        <f ca="1">IF(B1141="","",IF(ISERROR(MATCH($J1141,SorP!$B$1:$B$5661,0)),"",INDIRECT("'SorP'!$A$"&amp;MATCH($J1141,SorP!$B$1:$B$5661,0))))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6"/>
        <v/>
      </c>
      <c r="T1142" s="156" t="str">
        <f ca="1">IF(B1142="","",IF(ISERROR(MATCH($J1142,SorP!$B$1:$B$5661,0)),"",INDIRECT("'SorP'!$A$"&amp;MATCH($J1142,SorP!$B$1:$B$5661,0))))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6"/>
        <v/>
      </c>
      <c r="T1143" s="156" t="str">
        <f ca="1">IF(B1143="","",IF(ISERROR(MATCH($J1143,SorP!$B$1:$B$5661,0)),"",INDIRECT("'SorP'!$A$"&amp;MATCH($J1143,SorP!$B$1:$B$5661,0))))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6"/>
        <v/>
      </c>
      <c r="T1144" s="156" t="str">
        <f ca="1">IF(B1144="","",IF(ISERROR(MATCH($J1144,SorP!$B$1:$B$5661,0)),"",INDIRECT("'SorP'!$A$"&amp;MATCH($J1144,SorP!$B$1:$B$5661,0))))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6"/>
        <v/>
      </c>
      <c r="T1145" s="156" t="str">
        <f ca="1">IF(B1145="","",IF(ISERROR(MATCH($J1145,SorP!$B$1:$B$5661,0)),"",INDIRECT("'SorP'!$A$"&amp;MATCH($J1145,SorP!$B$1:$B$5661,0))))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6"/>
        <v/>
      </c>
      <c r="T1146" s="156" t="str">
        <f ca="1">IF(B1146="","",IF(ISERROR(MATCH($J1146,SorP!$B$1:$B$5661,0)),"",INDIRECT("'SorP'!$A$"&amp;MATCH($J1146,SorP!$B$1:$B$5661,0))))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6"/>
        <v/>
      </c>
      <c r="T1147" s="156" t="str">
        <f ca="1">IF(B1147="","",IF(ISERROR(MATCH($J1147,SorP!$B$1:$B$5661,0)),"",INDIRECT("'SorP'!$A$"&amp;MATCH($J1147,SorP!$B$1:$B$5661,0))))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6"/>
        <v/>
      </c>
      <c r="T1148" s="156" t="str">
        <f ca="1">IF(B1148="","",IF(ISERROR(MATCH($J1148,SorP!$B$1:$B$5661,0)),"",INDIRECT("'SorP'!$A$"&amp;MATCH($J1148,SorP!$B$1:$B$5661,0))))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IF(B1149="","",IF(ISERROR(MATCH($J1149,SorP!$B$1:$B$5661,0)),"",INDIRECT("'SorP'!$A$"&amp;MATCH($J1149,SorP!$B$1:$B$5661,0))))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ref="X1151:X1214" ca="1" si="57">IF(AND(C1151="Smelter not listed",OR(LEN(D1151)=0,LEN(E1151)=0)),1,0)</f>
        <v>0</v>
      </c>
      <c r="AB1151" s="171" t="str">
        <f t="shared" ref="AB1151:AB1214" si="58">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9">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7"/>
        <v>0</v>
      </c>
      <c r="AB1152" s="171" t="str">
        <f t="shared" si="58"/>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9"/>
        <v/>
      </c>
      <c r="T1153" s="156" t="str">
        <f ca="1">IF(B1153="","",IF(ISERROR(MATCH($J1153,SorP!$B$1:$B$5661,0)),"",INDIRECT("'SorP'!$A$"&amp;MATCH($J1153,SorP!$B$1:$B$5661,0))))</f>
        <v/>
      </c>
      <c r="U1153" s="169"/>
      <c r="V1153" s="170" t="e">
        <f>IF(C1153="",NA(),MATCH($B1153&amp;$C1153,'Smelter Look-up'!$J:$J,0))</f>
        <v>#N/A</v>
      </c>
      <c r="X1153" s="171">
        <f t="shared" ca="1" si="57"/>
        <v>0</v>
      </c>
      <c r="AB1153" s="171" t="str">
        <f t="shared" si="58"/>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9"/>
        <v/>
      </c>
      <c r="T1154" s="156" t="str">
        <f ca="1">IF(B1154="","",IF(ISERROR(MATCH($J1154,SorP!$B$1:$B$5661,0)),"",INDIRECT("'SorP'!$A$"&amp;MATCH($J1154,SorP!$B$1:$B$5661,0))))</f>
        <v/>
      </c>
      <c r="U1154" s="169"/>
      <c r="V1154" s="170" t="e">
        <f>IF(C1154="",NA(),MATCH($B1154&amp;$C1154,'Smelter Look-up'!$J:$J,0))</f>
        <v>#N/A</v>
      </c>
      <c r="X1154" s="171">
        <f t="shared" ca="1" si="57"/>
        <v>0</v>
      </c>
      <c r="AB1154" s="171" t="str">
        <f t="shared" si="58"/>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9"/>
        <v/>
      </c>
      <c r="T1155" s="156" t="str">
        <f ca="1">IF(B1155="","",IF(ISERROR(MATCH($J1155,SorP!$B$1:$B$5661,0)),"",INDIRECT("'SorP'!$A$"&amp;MATCH($J1155,SorP!$B$1:$B$5661,0))))</f>
        <v/>
      </c>
      <c r="U1155" s="169"/>
      <c r="V1155" s="170" t="e">
        <f>IF(C1155="",NA(),MATCH($B1155&amp;$C1155,'Smelter Look-up'!$J:$J,0))</f>
        <v>#N/A</v>
      </c>
      <c r="X1155" s="171">
        <f t="shared" ca="1" si="57"/>
        <v>0</v>
      </c>
      <c r="AB1155" s="171" t="str">
        <f t="shared" si="58"/>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9"/>
        <v/>
      </c>
      <c r="T1156" s="156" t="str">
        <f ca="1">IF(B1156="","",IF(ISERROR(MATCH($J1156,SorP!$B$1:$B$5661,0)),"",INDIRECT("'SorP'!$A$"&amp;MATCH($J1156,SorP!$B$1:$B$5661,0))))</f>
        <v/>
      </c>
      <c r="U1156" s="169"/>
      <c r="V1156" s="170" t="e">
        <f>IF(C1156="",NA(),MATCH($B1156&amp;$C1156,'Smelter Look-up'!$J:$J,0))</f>
        <v>#N/A</v>
      </c>
      <c r="X1156" s="171">
        <f t="shared" ca="1" si="57"/>
        <v>0</v>
      </c>
      <c r="AB1156" s="171" t="str">
        <f t="shared" si="58"/>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9"/>
        <v/>
      </c>
      <c r="T1157" s="156" t="str">
        <f ca="1">IF(B1157="","",IF(ISERROR(MATCH($J1157,SorP!$B$1:$B$5661,0)),"",INDIRECT("'SorP'!$A$"&amp;MATCH($J1157,SorP!$B$1:$B$5661,0))))</f>
        <v/>
      </c>
      <c r="U1157" s="169"/>
      <c r="V1157" s="170" t="e">
        <f>IF(C1157="",NA(),MATCH($B1157&amp;$C1157,'Smelter Look-up'!$J:$J,0))</f>
        <v>#N/A</v>
      </c>
      <c r="X1157" s="171">
        <f t="shared" ca="1" si="57"/>
        <v>0</v>
      </c>
      <c r="AB1157" s="171" t="str">
        <f t="shared" si="58"/>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9"/>
        <v/>
      </c>
      <c r="T1158" s="156" t="str">
        <f ca="1">IF(B1158="","",IF(ISERROR(MATCH($J1158,SorP!$B$1:$B$5661,0)),"",INDIRECT("'SorP'!$A$"&amp;MATCH($J1158,SorP!$B$1:$B$5661,0))))</f>
        <v/>
      </c>
      <c r="U1158" s="169"/>
      <c r="V1158" s="170" t="e">
        <f>IF(C1158="",NA(),MATCH($B1158&amp;$C1158,'Smelter Look-up'!$J:$J,0))</f>
        <v>#N/A</v>
      </c>
      <c r="X1158" s="171">
        <f t="shared" ca="1" si="57"/>
        <v>0</v>
      </c>
      <c r="AB1158" s="171" t="str">
        <f t="shared" si="58"/>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9"/>
        <v/>
      </c>
      <c r="T1159" s="156" t="str">
        <f ca="1">IF(B1159="","",IF(ISERROR(MATCH($J1159,SorP!$B$1:$B$5661,0)),"",INDIRECT("'SorP'!$A$"&amp;MATCH($J1159,SorP!$B$1:$B$5661,0))))</f>
        <v/>
      </c>
      <c r="U1159" s="169"/>
      <c r="V1159" s="170" t="e">
        <f>IF(C1159="",NA(),MATCH($B1159&amp;$C1159,'Smelter Look-up'!$J:$J,0))</f>
        <v>#N/A</v>
      </c>
      <c r="X1159" s="171">
        <f t="shared" ca="1" si="57"/>
        <v>0</v>
      </c>
      <c r="AB1159" s="171" t="str">
        <f t="shared" si="58"/>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9"/>
        <v/>
      </c>
      <c r="T1160" s="156" t="str">
        <f ca="1">IF(B1160="","",IF(ISERROR(MATCH($J1160,SorP!$B$1:$B$5661,0)),"",INDIRECT("'SorP'!$A$"&amp;MATCH($J1160,SorP!$B$1:$B$5661,0))))</f>
        <v/>
      </c>
      <c r="U1160" s="169"/>
      <c r="V1160" s="170" t="e">
        <f>IF(C1160="",NA(),MATCH($B1160&amp;$C1160,'Smelter Look-up'!$J:$J,0))</f>
        <v>#N/A</v>
      </c>
      <c r="X1160" s="171">
        <f t="shared" ca="1" si="57"/>
        <v>0</v>
      </c>
      <c r="AB1160" s="171" t="str">
        <f t="shared" si="58"/>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9"/>
        <v/>
      </c>
      <c r="T1161" s="156" t="str">
        <f ca="1">IF(B1161="","",IF(ISERROR(MATCH($J1161,SorP!$B$1:$B$5661,0)),"",INDIRECT("'SorP'!$A$"&amp;MATCH($J1161,SorP!$B$1:$B$5661,0))))</f>
        <v/>
      </c>
      <c r="U1161" s="169"/>
      <c r="V1161" s="170" t="e">
        <f>IF(C1161="",NA(),MATCH($B1161&amp;$C1161,'Smelter Look-up'!$J:$J,0))</f>
        <v>#N/A</v>
      </c>
      <c r="X1161" s="171">
        <f t="shared" ca="1" si="57"/>
        <v>0</v>
      </c>
      <c r="AB1161" s="171" t="str">
        <f t="shared" si="58"/>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9"/>
        <v/>
      </c>
      <c r="T1162" s="156" t="str">
        <f ca="1">IF(B1162="","",IF(ISERROR(MATCH($J1162,SorP!$B$1:$B$5661,0)),"",INDIRECT("'SorP'!$A$"&amp;MATCH($J1162,SorP!$B$1:$B$5661,0))))</f>
        <v/>
      </c>
      <c r="U1162" s="169"/>
      <c r="V1162" s="170" t="e">
        <f>IF(C1162="",NA(),MATCH($B1162&amp;$C1162,'Smelter Look-up'!$J:$J,0))</f>
        <v>#N/A</v>
      </c>
      <c r="X1162" s="171">
        <f t="shared" ca="1" si="57"/>
        <v>0</v>
      </c>
      <c r="AB1162" s="171" t="str">
        <f t="shared" si="58"/>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9"/>
        <v/>
      </c>
      <c r="T1163" s="156" t="str">
        <f ca="1">IF(B1163="","",IF(ISERROR(MATCH($J1163,SorP!$B$1:$B$5661,0)),"",INDIRECT("'SorP'!$A$"&amp;MATCH($J1163,SorP!$B$1:$B$5661,0))))</f>
        <v/>
      </c>
      <c r="U1163" s="169"/>
      <c r="V1163" s="170" t="e">
        <f>IF(C1163="",NA(),MATCH($B1163&amp;$C1163,'Smelter Look-up'!$J:$J,0))</f>
        <v>#N/A</v>
      </c>
      <c r="X1163" s="171">
        <f t="shared" ca="1" si="57"/>
        <v>0</v>
      </c>
      <c r="AB1163" s="171" t="str">
        <f t="shared" si="58"/>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9"/>
        <v/>
      </c>
      <c r="T1164" s="156" t="str">
        <f ca="1">IF(B1164="","",IF(ISERROR(MATCH($J1164,SorP!$B$1:$B$5661,0)),"",INDIRECT("'SorP'!$A$"&amp;MATCH($J1164,SorP!$B$1:$B$5661,0))))</f>
        <v/>
      </c>
      <c r="U1164" s="169"/>
      <c r="V1164" s="170" t="e">
        <f>IF(C1164="",NA(),MATCH($B1164&amp;$C1164,'Smelter Look-up'!$J:$J,0))</f>
        <v>#N/A</v>
      </c>
      <c r="X1164" s="171">
        <f t="shared" ca="1" si="57"/>
        <v>0</v>
      </c>
      <c r="AB1164" s="171" t="str">
        <f t="shared" si="58"/>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9"/>
        <v/>
      </c>
      <c r="T1165" s="156" t="str">
        <f ca="1">IF(B1165="","",IF(ISERROR(MATCH($J1165,SorP!$B$1:$B$5661,0)),"",INDIRECT("'SorP'!$A$"&amp;MATCH($J1165,SorP!$B$1:$B$5661,0))))</f>
        <v/>
      </c>
      <c r="U1165" s="169"/>
      <c r="V1165" s="170" t="e">
        <f>IF(C1165="",NA(),MATCH($B1165&amp;$C1165,'Smelter Look-up'!$J:$J,0))</f>
        <v>#N/A</v>
      </c>
      <c r="X1165" s="171">
        <f t="shared" ca="1" si="57"/>
        <v>0</v>
      </c>
      <c r="AB1165" s="171" t="str">
        <f t="shared" si="58"/>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9"/>
        <v/>
      </c>
      <c r="T1166" s="156" t="str">
        <f ca="1">IF(B1166="","",IF(ISERROR(MATCH($J1166,SorP!$B$1:$B$5661,0)),"",INDIRECT("'SorP'!$A$"&amp;MATCH($J1166,SorP!$B$1:$B$5661,0))))</f>
        <v/>
      </c>
      <c r="U1166" s="169"/>
      <c r="V1166" s="170" t="e">
        <f>IF(C1166="",NA(),MATCH($B1166&amp;$C1166,'Smelter Look-up'!$J:$J,0))</f>
        <v>#N/A</v>
      </c>
      <c r="X1166" s="171">
        <f t="shared" ca="1" si="57"/>
        <v>0</v>
      </c>
      <c r="AB1166" s="171" t="str">
        <f t="shared" si="58"/>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9"/>
        <v/>
      </c>
      <c r="T1167" s="156" t="str">
        <f ca="1">IF(B1167="","",IF(ISERROR(MATCH($J1167,SorP!$B$1:$B$5661,0)),"",INDIRECT("'SorP'!$A$"&amp;MATCH($J1167,SorP!$B$1:$B$5661,0))))</f>
        <v/>
      </c>
      <c r="U1167" s="169"/>
      <c r="V1167" s="170" t="e">
        <f>IF(C1167="",NA(),MATCH($B1167&amp;$C1167,'Smelter Look-up'!$J:$J,0))</f>
        <v>#N/A</v>
      </c>
      <c r="X1167" s="171">
        <f t="shared" ca="1" si="57"/>
        <v>0</v>
      </c>
      <c r="AB1167" s="171" t="str">
        <f t="shared" si="58"/>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9"/>
        <v/>
      </c>
      <c r="T1168" s="156" t="str">
        <f ca="1">IF(B1168="","",IF(ISERROR(MATCH($J1168,SorP!$B$1:$B$5661,0)),"",INDIRECT("'SorP'!$A$"&amp;MATCH($J1168,SorP!$B$1:$B$5661,0))))</f>
        <v/>
      </c>
      <c r="U1168" s="169"/>
      <c r="V1168" s="170" t="e">
        <f>IF(C1168="",NA(),MATCH($B1168&amp;$C1168,'Smelter Look-up'!$J:$J,0))</f>
        <v>#N/A</v>
      </c>
      <c r="X1168" s="171">
        <f t="shared" ca="1" si="57"/>
        <v>0</v>
      </c>
      <c r="AB1168" s="171" t="str">
        <f t="shared" si="58"/>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9"/>
        <v/>
      </c>
      <c r="T1169" s="156" t="str">
        <f ca="1">IF(B1169="","",IF(ISERROR(MATCH($J1169,SorP!$B$1:$B$5661,0)),"",INDIRECT("'SorP'!$A$"&amp;MATCH($J1169,SorP!$B$1:$B$5661,0))))</f>
        <v/>
      </c>
      <c r="U1169" s="169"/>
      <c r="V1169" s="170" t="e">
        <f>IF(C1169="",NA(),MATCH($B1169&amp;$C1169,'Smelter Look-up'!$J:$J,0))</f>
        <v>#N/A</v>
      </c>
      <c r="X1169" s="171">
        <f t="shared" ca="1" si="57"/>
        <v>0</v>
      </c>
      <c r="AB1169" s="171" t="str">
        <f t="shared" si="58"/>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9"/>
        <v/>
      </c>
      <c r="T1170" s="156" t="str">
        <f ca="1">IF(B1170="","",IF(ISERROR(MATCH($J1170,SorP!$B$1:$B$5661,0)),"",INDIRECT("'SorP'!$A$"&amp;MATCH($J1170,SorP!$B$1:$B$5661,0))))</f>
        <v/>
      </c>
      <c r="U1170" s="169"/>
      <c r="V1170" s="170" t="e">
        <f>IF(C1170="",NA(),MATCH($B1170&amp;$C1170,'Smelter Look-up'!$J:$J,0))</f>
        <v>#N/A</v>
      </c>
      <c r="X1170" s="171">
        <f t="shared" ca="1" si="57"/>
        <v>0</v>
      </c>
      <c r="AB1170" s="171" t="str">
        <f t="shared" si="58"/>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9"/>
        <v/>
      </c>
      <c r="T1171" s="156" t="str">
        <f ca="1">IF(B1171="","",IF(ISERROR(MATCH($J1171,SorP!$B$1:$B$5661,0)),"",INDIRECT("'SorP'!$A$"&amp;MATCH($J1171,SorP!$B$1:$B$5661,0))))</f>
        <v/>
      </c>
      <c r="U1171" s="169"/>
      <c r="V1171" s="170" t="e">
        <f>IF(C1171="",NA(),MATCH($B1171&amp;$C1171,'Smelter Look-up'!$J:$J,0))</f>
        <v>#N/A</v>
      </c>
      <c r="X1171" s="171">
        <f t="shared" ca="1" si="57"/>
        <v>0</v>
      </c>
      <c r="AB1171" s="171" t="str">
        <f t="shared" si="58"/>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9"/>
        <v/>
      </c>
      <c r="T1172" s="156" t="str">
        <f ca="1">IF(B1172="","",IF(ISERROR(MATCH($J1172,SorP!$B$1:$B$5661,0)),"",INDIRECT("'SorP'!$A$"&amp;MATCH($J1172,SorP!$B$1:$B$5661,0))))</f>
        <v/>
      </c>
      <c r="U1172" s="169"/>
      <c r="V1172" s="170" t="e">
        <f>IF(C1172="",NA(),MATCH($B1172&amp;$C1172,'Smelter Look-up'!$J:$J,0))</f>
        <v>#N/A</v>
      </c>
      <c r="X1172" s="171">
        <f t="shared" ca="1" si="57"/>
        <v>0</v>
      </c>
      <c r="AB1172" s="171" t="str">
        <f t="shared" si="58"/>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9"/>
        <v/>
      </c>
      <c r="T1173" s="156" t="str">
        <f ca="1">IF(B1173="","",IF(ISERROR(MATCH($J1173,SorP!$B$1:$B$5661,0)),"",INDIRECT("'SorP'!$A$"&amp;MATCH($J1173,SorP!$B$1:$B$5661,0))))</f>
        <v/>
      </c>
      <c r="U1173" s="169"/>
      <c r="V1173" s="170" t="e">
        <f>IF(C1173="",NA(),MATCH($B1173&amp;$C1173,'Smelter Look-up'!$J:$J,0))</f>
        <v>#N/A</v>
      </c>
      <c r="X1173" s="171">
        <f t="shared" ca="1" si="57"/>
        <v>0</v>
      </c>
      <c r="AB1173" s="171" t="str">
        <f t="shared" si="58"/>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9"/>
        <v/>
      </c>
      <c r="T1174" s="156" t="str">
        <f ca="1">IF(B1174="","",IF(ISERROR(MATCH($J1174,SorP!$B$1:$B$5661,0)),"",INDIRECT("'SorP'!$A$"&amp;MATCH($J1174,SorP!$B$1:$B$5661,0))))</f>
        <v/>
      </c>
      <c r="U1174" s="169"/>
      <c r="V1174" s="170" t="e">
        <f>IF(C1174="",NA(),MATCH($B1174&amp;$C1174,'Smelter Look-up'!$J:$J,0))</f>
        <v>#N/A</v>
      </c>
      <c r="X1174" s="171">
        <f t="shared" ca="1" si="57"/>
        <v>0</v>
      </c>
      <c r="AB1174" s="171" t="str">
        <f t="shared" si="58"/>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9"/>
        <v/>
      </c>
      <c r="T1175" s="156" t="str">
        <f ca="1">IF(B1175="","",IF(ISERROR(MATCH($J1175,SorP!$B$1:$B$5661,0)),"",INDIRECT("'SorP'!$A$"&amp;MATCH($J1175,SorP!$B$1:$B$5661,0))))</f>
        <v/>
      </c>
      <c r="U1175" s="169"/>
      <c r="V1175" s="170" t="e">
        <f>IF(C1175="",NA(),MATCH($B1175&amp;$C1175,'Smelter Look-up'!$J:$J,0))</f>
        <v>#N/A</v>
      </c>
      <c r="X1175" s="171">
        <f t="shared" ca="1" si="57"/>
        <v>0</v>
      </c>
      <c r="AB1175" s="171" t="str">
        <f t="shared" si="58"/>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9"/>
        <v/>
      </c>
      <c r="T1176" s="156" t="str">
        <f ca="1">IF(B1176="","",IF(ISERROR(MATCH($J1176,SorP!$B$1:$B$5661,0)),"",INDIRECT("'SorP'!$A$"&amp;MATCH($J1176,SorP!$B$1:$B$5661,0))))</f>
        <v/>
      </c>
      <c r="U1176" s="169"/>
      <c r="V1176" s="170" t="e">
        <f>IF(C1176="",NA(),MATCH($B1176&amp;$C1176,'Smelter Look-up'!$J:$J,0))</f>
        <v>#N/A</v>
      </c>
      <c r="X1176" s="171">
        <f t="shared" ca="1" si="57"/>
        <v>0</v>
      </c>
      <c r="AB1176" s="171" t="str">
        <f t="shared" si="58"/>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9"/>
        <v/>
      </c>
      <c r="T1177" s="156" t="str">
        <f ca="1">IF(B1177="","",IF(ISERROR(MATCH($J1177,SorP!$B$1:$B$5661,0)),"",INDIRECT("'SorP'!$A$"&amp;MATCH($J1177,SorP!$B$1:$B$5661,0))))</f>
        <v/>
      </c>
      <c r="U1177" s="169"/>
      <c r="V1177" s="170" t="e">
        <f>IF(C1177="",NA(),MATCH($B1177&amp;$C1177,'Smelter Look-up'!$J:$J,0))</f>
        <v>#N/A</v>
      </c>
      <c r="X1177" s="171">
        <f t="shared" ca="1" si="57"/>
        <v>0</v>
      </c>
      <c r="AB1177" s="171" t="str">
        <f t="shared" si="58"/>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9"/>
        <v/>
      </c>
      <c r="T1178" s="156" t="str">
        <f ca="1">IF(B1178="","",IF(ISERROR(MATCH($J1178,SorP!$B$1:$B$5661,0)),"",INDIRECT("'SorP'!$A$"&amp;MATCH($J1178,SorP!$B$1:$B$5661,0))))</f>
        <v/>
      </c>
      <c r="U1178" s="169"/>
      <c r="V1178" s="170" t="e">
        <f>IF(C1178="",NA(),MATCH($B1178&amp;$C1178,'Smelter Look-up'!$J:$J,0))</f>
        <v>#N/A</v>
      </c>
      <c r="X1178" s="171">
        <f t="shared" ca="1" si="57"/>
        <v>0</v>
      </c>
      <c r="AB1178" s="171" t="str">
        <f t="shared" si="58"/>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9"/>
        <v/>
      </c>
      <c r="T1179" s="156" t="str">
        <f ca="1">IF(B1179="","",IF(ISERROR(MATCH($J1179,SorP!$B$1:$B$5661,0)),"",INDIRECT("'SorP'!$A$"&amp;MATCH($J1179,SorP!$B$1:$B$5661,0))))</f>
        <v/>
      </c>
      <c r="U1179" s="169"/>
      <c r="V1179" s="170" t="e">
        <f>IF(C1179="",NA(),MATCH($B1179&amp;$C1179,'Smelter Look-up'!$J:$J,0))</f>
        <v>#N/A</v>
      </c>
      <c r="X1179" s="171">
        <f t="shared" ca="1" si="57"/>
        <v>0</v>
      </c>
      <c r="AB1179" s="171" t="str">
        <f t="shared" si="58"/>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9"/>
        <v/>
      </c>
      <c r="T1180" s="156" t="str">
        <f ca="1">IF(B1180="","",IF(ISERROR(MATCH($J1180,SorP!$B$1:$B$5661,0)),"",INDIRECT("'SorP'!$A$"&amp;MATCH($J1180,SorP!$B$1:$B$5661,0))))</f>
        <v/>
      </c>
      <c r="U1180" s="169"/>
      <c r="V1180" s="170" t="e">
        <f>IF(C1180="",NA(),MATCH($B1180&amp;$C1180,'Smelter Look-up'!$J:$J,0))</f>
        <v>#N/A</v>
      </c>
      <c r="X1180" s="171">
        <f t="shared" ca="1" si="57"/>
        <v>0</v>
      </c>
      <c r="AB1180" s="171" t="str">
        <f t="shared" si="58"/>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9"/>
        <v/>
      </c>
      <c r="T1181" s="156" t="str">
        <f ca="1">IF(B1181="","",IF(ISERROR(MATCH($J1181,SorP!$B$1:$B$5661,0)),"",INDIRECT("'SorP'!$A$"&amp;MATCH($J1181,SorP!$B$1:$B$5661,0))))</f>
        <v/>
      </c>
      <c r="U1181" s="169"/>
      <c r="V1181" s="170" t="e">
        <f>IF(C1181="",NA(),MATCH($B1181&amp;$C1181,'Smelter Look-up'!$J:$J,0))</f>
        <v>#N/A</v>
      </c>
      <c r="X1181" s="171">
        <f t="shared" ca="1" si="57"/>
        <v>0</v>
      </c>
      <c r="AB1181" s="171" t="str">
        <f t="shared" si="58"/>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9"/>
        <v/>
      </c>
      <c r="T1182" s="156" t="str">
        <f ca="1">IF(B1182="","",IF(ISERROR(MATCH($J1182,SorP!$B$1:$B$5661,0)),"",INDIRECT("'SorP'!$A$"&amp;MATCH($J1182,SorP!$B$1:$B$5661,0))))</f>
        <v/>
      </c>
      <c r="U1182" s="169"/>
      <c r="V1182" s="170" t="e">
        <f>IF(C1182="",NA(),MATCH($B1182&amp;$C1182,'Smelter Look-up'!$J:$J,0))</f>
        <v>#N/A</v>
      </c>
      <c r="X1182" s="171">
        <f t="shared" ca="1" si="57"/>
        <v>0</v>
      </c>
      <c r="AB1182" s="171" t="str">
        <f t="shared" si="58"/>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9"/>
        <v/>
      </c>
      <c r="T1183" s="156" t="str">
        <f ca="1">IF(B1183="","",IF(ISERROR(MATCH($J1183,SorP!$B$1:$B$5661,0)),"",INDIRECT("'SorP'!$A$"&amp;MATCH($J1183,SorP!$B$1:$B$5661,0))))</f>
        <v/>
      </c>
      <c r="U1183" s="169"/>
      <c r="V1183" s="170" t="e">
        <f>IF(C1183="",NA(),MATCH($B1183&amp;$C1183,'Smelter Look-up'!$J:$J,0))</f>
        <v>#N/A</v>
      </c>
      <c r="X1183" s="171">
        <f t="shared" ca="1" si="57"/>
        <v>0</v>
      </c>
      <c r="AB1183" s="171" t="str">
        <f t="shared" si="58"/>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9"/>
        <v/>
      </c>
      <c r="T1184" s="156" t="str">
        <f ca="1">IF(B1184="","",IF(ISERROR(MATCH($J1184,SorP!$B$1:$B$5661,0)),"",INDIRECT("'SorP'!$A$"&amp;MATCH($J1184,SorP!$B$1:$B$5661,0))))</f>
        <v/>
      </c>
      <c r="U1184" s="169"/>
      <c r="V1184" s="170" t="e">
        <f>IF(C1184="",NA(),MATCH($B1184&amp;$C1184,'Smelter Look-up'!$J:$J,0))</f>
        <v>#N/A</v>
      </c>
      <c r="X1184" s="171">
        <f t="shared" ca="1" si="57"/>
        <v>0</v>
      </c>
      <c r="AB1184" s="171" t="str">
        <f t="shared" si="58"/>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9"/>
        <v/>
      </c>
      <c r="T1185" s="156" t="str">
        <f ca="1">IF(B1185="","",IF(ISERROR(MATCH($J1185,SorP!$B$1:$B$5661,0)),"",INDIRECT("'SorP'!$A$"&amp;MATCH($J1185,SorP!$B$1:$B$5661,0))))</f>
        <v/>
      </c>
      <c r="U1185" s="169"/>
      <c r="V1185" s="170" t="e">
        <f>IF(C1185="",NA(),MATCH($B1185&amp;$C1185,'Smelter Look-up'!$J:$J,0))</f>
        <v>#N/A</v>
      </c>
      <c r="X1185" s="171">
        <f t="shared" ca="1" si="57"/>
        <v>0</v>
      </c>
      <c r="AB1185" s="171" t="str">
        <f t="shared" si="58"/>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9"/>
        <v/>
      </c>
      <c r="T1186" s="156" t="str">
        <f ca="1">IF(B1186="","",IF(ISERROR(MATCH($J1186,SorP!$B$1:$B$5661,0)),"",INDIRECT("'SorP'!$A$"&amp;MATCH($J1186,SorP!$B$1:$B$5661,0))))</f>
        <v/>
      </c>
      <c r="U1186" s="169"/>
      <c r="V1186" s="170" t="e">
        <f>IF(C1186="",NA(),MATCH($B1186&amp;$C1186,'Smelter Look-up'!$J:$J,0))</f>
        <v>#N/A</v>
      </c>
      <c r="X1186" s="171">
        <f t="shared" ca="1" si="57"/>
        <v>0</v>
      </c>
      <c r="AB1186" s="171" t="str">
        <f t="shared" si="58"/>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9"/>
        <v/>
      </c>
      <c r="T1187" s="156" t="str">
        <f ca="1">IF(B1187="","",IF(ISERROR(MATCH($J1187,SorP!$B$1:$B$5661,0)),"",INDIRECT("'SorP'!$A$"&amp;MATCH($J1187,SorP!$B$1:$B$5661,0))))</f>
        <v/>
      </c>
      <c r="U1187" s="169"/>
      <c r="V1187" s="170" t="e">
        <f>IF(C1187="",NA(),MATCH($B1187&amp;$C1187,'Smelter Look-up'!$J:$J,0))</f>
        <v>#N/A</v>
      </c>
      <c r="X1187" s="171">
        <f t="shared" ca="1" si="57"/>
        <v>0</v>
      </c>
      <c r="AB1187" s="171" t="str">
        <f t="shared" si="58"/>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9"/>
        <v/>
      </c>
      <c r="T1188" s="156" t="str">
        <f ca="1">IF(B1188="","",IF(ISERROR(MATCH($J1188,SorP!$B$1:$B$5661,0)),"",INDIRECT("'SorP'!$A$"&amp;MATCH($J1188,SorP!$B$1:$B$5661,0))))</f>
        <v/>
      </c>
      <c r="U1188" s="169"/>
      <c r="V1188" s="170" t="e">
        <f>IF(C1188="",NA(),MATCH($B1188&amp;$C1188,'Smelter Look-up'!$J:$J,0))</f>
        <v>#N/A</v>
      </c>
      <c r="X1188" s="171">
        <f t="shared" ca="1" si="57"/>
        <v>0</v>
      </c>
      <c r="AB1188" s="171" t="str">
        <f t="shared" si="58"/>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9"/>
        <v/>
      </c>
      <c r="T1189" s="156" t="str">
        <f ca="1">IF(B1189="","",IF(ISERROR(MATCH($J1189,SorP!$B$1:$B$5661,0)),"",INDIRECT("'SorP'!$A$"&amp;MATCH($J1189,SorP!$B$1:$B$5661,0))))</f>
        <v/>
      </c>
      <c r="U1189" s="169"/>
      <c r="V1189" s="170" t="e">
        <f>IF(C1189="",NA(),MATCH($B1189&amp;$C1189,'Smelter Look-up'!$J:$J,0))</f>
        <v>#N/A</v>
      </c>
      <c r="X1189" s="171">
        <f t="shared" ca="1" si="57"/>
        <v>0</v>
      </c>
      <c r="AB1189" s="171" t="str">
        <f t="shared" si="58"/>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9"/>
        <v/>
      </c>
      <c r="T1190" s="156" t="str">
        <f ca="1">IF(B1190="","",IF(ISERROR(MATCH($J1190,SorP!$B$1:$B$5661,0)),"",INDIRECT("'SorP'!$A$"&amp;MATCH($J1190,SorP!$B$1:$B$5661,0))))</f>
        <v/>
      </c>
      <c r="U1190" s="169"/>
      <c r="V1190" s="170" t="e">
        <f>IF(C1190="",NA(),MATCH($B1190&amp;$C1190,'Smelter Look-up'!$J:$J,0))</f>
        <v>#N/A</v>
      </c>
      <c r="X1190" s="171">
        <f t="shared" ca="1" si="57"/>
        <v>0</v>
      </c>
      <c r="AB1190" s="171" t="str">
        <f t="shared" si="58"/>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9"/>
        <v/>
      </c>
      <c r="T1191" s="156" t="str">
        <f ca="1">IF(B1191="","",IF(ISERROR(MATCH($J1191,SorP!$B$1:$B$5661,0)),"",INDIRECT("'SorP'!$A$"&amp;MATCH($J1191,SorP!$B$1:$B$5661,0))))</f>
        <v/>
      </c>
      <c r="U1191" s="169"/>
      <c r="V1191" s="170" t="e">
        <f>IF(C1191="",NA(),MATCH($B1191&amp;$C1191,'Smelter Look-up'!$J:$J,0))</f>
        <v>#N/A</v>
      </c>
      <c r="X1191" s="171">
        <f t="shared" ca="1" si="57"/>
        <v>0</v>
      </c>
      <c r="AB1191" s="171" t="str">
        <f t="shared" si="58"/>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9"/>
        <v/>
      </c>
      <c r="T1192" s="156" t="str">
        <f ca="1">IF(B1192="","",IF(ISERROR(MATCH($J1192,SorP!$B$1:$B$5661,0)),"",INDIRECT("'SorP'!$A$"&amp;MATCH($J1192,SorP!$B$1:$B$5661,0))))</f>
        <v/>
      </c>
      <c r="U1192" s="169"/>
      <c r="V1192" s="170" t="e">
        <f>IF(C1192="",NA(),MATCH($B1192&amp;$C1192,'Smelter Look-up'!$J:$J,0))</f>
        <v>#N/A</v>
      </c>
      <c r="X1192" s="171">
        <f t="shared" ca="1" si="57"/>
        <v>0</v>
      </c>
      <c r="AB1192" s="171" t="str">
        <f t="shared" si="58"/>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9"/>
        <v/>
      </c>
      <c r="T1193" s="156" t="str">
        <f ca="1">IF(B1193="","",IF(ISERROR(MATCH($J1193,SorP!$B$1:$B$5661,0)),"",INDIRECT("'SorP'!$A$"&amp;MATCH($J1193,SorP!$B$1:$B$5661,0))))</f>
        <v/>
      </c>
      <c r="U1193" s="169"/>
      <c r="V1193" s="170" t="e">
        <f>IF(C1193="",NA(),MATCH($B1193&amp;$C1193,'Smelter Look-up'!$J:$J,0))</f>
        <v>#N/A</v>
      </c>
      <c r="X1193" s="171">
        <f t="shared" ca="1" si="57"/>
        <v>0</v>
      </c>
      <c r="AB1193" s="171" t="str">
        <f t="shared" si="58"/>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9"/>
        <v/>
      </c>
      <c r="T1194" s="156" t="str">
        <f ca="1">IF(B1194="","",IF(ISERROR(MATCH($J1194,SorP!$B$1:$B$5661,0)),"",INDIRECT("'SorP'!$A$"&amp;MATCH($J1194,SorP!$B$1:$B$5661,0))))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9"/>
        <v/>
      </c>
      <c r="T1195" s="156" t="str">
        <f ca="1">IF(B1195="","",IF(ISERROR(MATCH($J1195,SorP!$B$1:$B$5661,0)),"",INDIRECT("'SorP'!$A$"&amp;MATCH($J1195,SorP!$B$1:$B$5661,0))))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9"/>
        <v/>
      </c>
      <c r="T1196" s="156" t="str">
        <f ca="1">IF(B1196="","",IF(ISERROR(MATCH($J1196,SorP!$B$1:$B$5661,0)),"",INDIRECT("'SorP'!$A$"&amp;MATCH($J1196,SorP!$B$1:$B$5661,0))))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9"/>
        <v/>
      </c>
      <c r="T1197" s="156" t="str">
        <f ca="1">IF(B1197="","",IF(ISERROR(MATCH($J1197,SorP!$B$1:$B$5661,0)),"",INDIRECT("'SorP'!$A$"&amp;MATCH($J1197,SorP!$B$1:$B$5661,0))))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9"/>
        <v/>
      </c>
      <c r="T1198" s="156" t="str">
        <f ca="1">IF(B1198="","",IF(ISERROR(MATCH($J1198,SorP!$B$1:$B$5661,0)),"",INDIRECT("'SorP'!$A$"&amp;MATCH($J1198,SorP!$B$1:$B$5661,0))))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9"/>
        <v/>
      </c>
      <c r="T1199" s="156" t="str">
        <f ca="1">IF(B1199="","",IF(ISERROR(MATCH($J1199,SorP!$B$1:$B$5661,0)),"",INDIRECT("'SorP'!$A$"&amp;MATCH($J1199,SorP!$B$1:$B$5661,0))))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9"/>
        <v/>
      </c>
      <c r="T1200" s="156" t="str">
        <f ca="1">IF(B1200="","",IF(ISERROR(MATCH($J1200,SorP!$B$1:$B$5661,0)),"",INDIRECT("'SorP'!$A$"&amp;MATCH($J1200,SorP!$B$1:$B$5661,0))))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9"/>
        <v/>
      </c>
      <c r="T1201" s="156" t="str">
        <f ca="1">IF(B1201="","",IF(ISERROR(MATCH($J1201,SorP!$B$1:$B$5661,0)),"",INDIRECT("'SorP'!$A$"&amp;MATCH($J1201,SorP!$B$1:$B$5661,0))))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9"/>
        <v/>
      </c>
      <c r="T1202" s="156" t="str">
        <f ca="1">IF(B1202="","",IF(ISERROR(MATCH($J1202,SorP!$B$1:$B$5661,0)),"",INDIRECT("'SorP'!$A$"&amp;MATCH($J1202,SorP!$B$1:$B$5661,0))))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9"/>
        <v/>
      </c>
      <c r="T1203" s="156" t="str">
        <f ca="1">IF(B1203="","",IF(ISERROR(MATCH($J1203,SorP!$B$1:$B$5661,0)),"",INDIRECT("'SorP'!$A$"&amp;MATCH($J1203,SorP!$B$1:$B$5661,0))))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9"/>
        <v/>
      </c>
      <c r="T1204" s="156" t="str">
        <f ca="1">IF(B1204="","",IF(ISERROR(MATCH($J1204,SorP!$B$1:$B$5661,0)),"",INDIRECT("'SorP'!$A$"&amp;MATCH($J1204,SorP!$B$1:$B$5661,0))))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9"/>
        <v/>
      </c>
      <c r="T1205" s="156" t="str">
        <f ca="1">IF(B1205="","",IF(ISERROR(MATCH($J1205,SorP!$B$1:$B$5661,0)),"",INDIRECT("'SorP'!$A$"&amp;MATCH($J1205,SorP!$B$1:$B$5661,0))))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9"/>
        <v/>
      </c>
      <c r="T1206" s="156" t="str">
        <f ca="1">IF(B1206="","",IF(ISERROR(MATCH($J1206,SorP!$B$1:$B$5661,0)),"",INDIRECT("'SorP'!$A$"&amp;MATCH($J1206,SorP!$B$1:$B$5661,0))))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9"/>
        <v/>
      </c>
      <c r="T1207" s="156" t="str">
        <f ca="1">IF(B1207="","",IF(ISERROR(MATCH($J1207,SorP!$B$1:$B$5661,0)),"",INDIRECT("'SorP'!$A$"&amp;MATCH($J1207,SorP!$B$1:$B$5661,0))))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9"/>
        <v/>
      </c>
      <c r="T1208" s="156" t="str">
        <f ca="1">IF(B1208="","",IF(ISERROR(MATCH($J1208,SorP!$B$1:$B$5661,0)),"",INDIRECT("'SorP'!$A$"&amp;MATCH($J1208,SorP!$B$1:$B$5661,0))))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9"/>
        <v/>
      </c>
      <c r="T1209" s="156" t="str">
        <f ca="1">IF(B1209="","",IF(ISERROR(MATCH($J1209,SorP!$B$1:$B$5661,0)),"",INDIRECT("'SorP'!$A$"&amp;MATCH($J1209,SorP!$B$1:$B$5661,0))))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9"/>
        <v/>
      </c>
      <c r="T1210" s="156" t="str">
        <f ca="1">IF(B1210="","",IF(ISERROR(MATCH($J1210,SorP!$B$1:$B$5661,0)),"",INDIRECT("'SorP'!$A$"&amp;MATCH($J1210,SorP!$B$1:$B$5661,0))))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9"/>
        <v/>
      </c>
      <c r="T1211" s="156" t="str">
        <f ca="1">IF(B1211="","",IF(ISERROR(MATCH($J1211,SorP!$B$1:$B$5661,0)),"",INDIRECT("'SorP'!$A$"&amp;MATCH($J1211,SorP!$B$1:$B$5661,0))))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9"/>
        <v/>
      </c>
      <c r="T1212" s="156" t="str">
        <f ca="1">IF(B1212="","",IF(ISERROR(MATCH($J1212,SorP!$B$1:$B$5661,0)),"",INDIRECT("'SorP'!$A$"&amp;MATCH($J1212,SorP!$B$1:$B$5661,0))))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IF(B1213="","",IF(ISERROR(MATCH($J1213,SorP!$B$1:$B$5661,0)),"",INDIRECT("'SorP'!$A$"&amp;MATCH($J1213,SorP!$B$1:$B$5661,0))))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ref="X1215:X1278" ca="1" si="60">IF(AND(C1215="Smelter not listed",OR(LEN(D1215)=0,LEN(E1215)=0)),1,0)</f>
        <v>0</v>
      </c>
      <c r="AB1215" s="171" t="str">
        <f t="shared" ref="AB1215:AB1278" si="61">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62">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60"/>
        <v>0</v>
      </c>
      <c r="AB1216" s="171" t="str">
        <f t="shared" si="61"/>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62"/>
        <v/>
      </c>
      <c r="T1217" s="156" t="str">
        <f ca="1">IF(B1217="","",IF(ISERROR(MATCH($J1217,SorP!$B$1:$B$5661,0)),"",INDIRECT("'SorP'!$A$"&amp;MATCH($J1217,SorP!$B$1:$B$5661,0))))</f>
        <v/>
      </c>
      <c r="U1217" s="169"/>
      <c r="V1217" s="170" t="e">
        <f>IF(C1217="",NA(),MATCH($B1217&amp;$C1217,'Smelter Look-up'!$J:$J,0))</f>
        <v>#N/A</v>
      </c>
      <c r="X1217" s="171">
        <f t="shared" ca="1" si="60"/>
        <v>0</v>
      </c>
      <c r="AB1217" s="171" t="str">
        <f t="shared" si="61"/>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62"/>
        <v/>
      </c>
      <c r="T1218" s="156" t="str">
        <f ca="1">IF(B1218="","",IF(ISERROR(MATCH($J1218,SorP!$B$1:$B$5661,0)),"",INDIRECT("'SorP'!$A$"&amp;MATCH($J1218,SorP!$B$1:$B$5661,0))))</f>
        <v/>
      </c>
      <c r="U1218" s="169"/>
      <c r="V1218" s="170" t="e">
        <f>IF(C1218="",NA(),MATCH($B1218&amp;$C1218,'Smelter Look-up'!$J:$J,0))</f>
        <v>#N/A</v>
      </c>
      <c r="X1218" s="171">
        <f t="shared" ca="1" si="60"/>
        <v>0</v>
      </c>
      <c r="AB1218" s="171" t="str">
        <f t="shared" si="61"/>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62"/>
        <v/>
      </c>
      <c r="T1219" s="156" t="str">
        <f ca="1">IF(B1219="","",IF(ISERROR(MATCH($J1219,SorP!$B$1:$B$5661,0)),"",INDIRECT("'SorP'!$A$"&amp;MATCH($J1219,SorP!$B$1:$B$5661,0))))</f>
        <v/>
      </c>
      <c r="U1219" s="169"/>
      <c r="V1219" s="170" t="e">
        <f>IF(C1219="",NA(),MATCH($B1219&amp;$C1219,'Smelter Look-up'!$J:$J,0))</f>
        <v>#N/A</v>
      </c>
      <c r="X1219" s="171">
        <f t="shared" ca="1" si="60"/>
        <v>0</v>
      </c>
      <c r="AB1219" s="171" t="str">
        <f t="shared" si="61"/>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62"/>
        <v/>
      </c>
      <c r="T1220" s="156" t="str">
        <f ca="1">IF(B1220="","",IF(ISERROR(MATCH($J1220,SorP!$B$1:$B$5661,0)),"",INDIRECT("'SorP'!$A$"&amp;MATCH($J1220,SorP!$B$1:$B$5661,0))))</f>
        <v/>
      </c>
      <c r="U1220" s="169"/>
      <c r="V1220" s="170" t="e">
        <f>IF(C1220="",NA(),MATCH($B1220&amp;$C1220,'Smelter Look-up'!$J:$J,0))</f>
        <v>#N/A</v>
      </c>
      <c r="X1220" s="171">
        <f t="shared" ca="1" si="60"/>
        <v>0</v>
      </c>
      <c r="AB1220" s="171" t="str">
        <f t="shared" si="61"/>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62"/>
        <v/>
      </c>
      <c r="T1221" s="156" t="str">
        <f ca="1">IF(B1221="","",IF(ISERROR(MATCH($J1221,SorP!$B$1:$B$5661,0)),"",INDIRECT("'SorP'!$A$"&amp;MATCH($J1221,SorP!$B$1:$B$5661,0))))</f>
        <v/>
      </c>
      <c r="U1221" s="169"/>
      <c r="V1221" s="170" t="e">
        <f>IF(C1221="",NA(),MATCH($B1221&amp;$C1221,'Smelter Look-up'!$J:$J,0))</f>
        <v>#N/A</v>
      </c>
      <c r="X1221" s="171">
        <f t="shared" ca="1" si="60"/>
        <v>0</v>
      </c>
      <c r="AB1221" s="171" t="str">
        <f t="shared" si="61"/>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62"/>
        <v/>
      </c>
      <c r="T1222" s="156" t="str">
        <f ca="1">IF(B1222="","",IF(ISERROR(MATCH($J1222,SorP!$B$1:$B$5661,0)),"",INDIRECT("'SorP'!$A$"&amp;MATCH($J1222,SorP!$B$1:$B$5661,0))))</f>
        <v/>
      </c>
      <c r="U1222" s="169"/>
      <c r="V1222" s="170" t="e">
        <f>IF(C1222="",NA(),MATCH($B1222&amp;$C1222,'Smelter Look-up'!$J:$J,0))</f>
        <v>#N/A</v>
      </c>
      <c r="X1222" s="171">
        <f t="shared" ca="1" si="60"/>
        <v>0</v>
      </c>
      <c r="AB1222" s="171" t="str">
        <f t="shared" si="61"/>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62"/>
        <v/>
      </c>
      <c r="T1223" s="156" t="str">
        <f ca="1">IF(B1223="","",IF(ISERROR(MATCH($J1223,SorP!$B$1:$B$5661,0)),"",INDIRECT("'SorP'!$A$"&amp;MATCH($J1223,SorP!$B$1:$B$5661,0))))</f>
        <v/>
      </c>
      <c r="U1223" s="169"/>
      <c r="V1223" s="170" t="e">
        <f>IF(C1223="",NA(),MATCH($B1223&amp;$C1223,'Smelter Look-up'!$J:$J,0))</f>
        <v>#N/A</v>
      </c>
      <c r="X1223" s="171">
        <f t="shared" ca="1" si="60"/>
        <v>0</v>
      </c>
      <c r="AB1223" s="171" t="str">
        <f t="shared" si="61"/>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62"/>
        <v/>
      </c>
      <c r="T1224" s="156" t="str">
        <f ca="1">IF(B1224="","",IF(ISERROR(MATCH($J1224,SorP!$B$1:$B$5661,0)),"",INDIRECT("'SorP'!$A$"&amp;MATCH($J1224,SorP!$B$1:$B$5661,0))))</f>
        <v/>
      </c>
      <c r="U1224" s="169"/>
      <c r="V1224" s="170" t="e">
        <f>IF(C1224="",NA(),MATCH($B1224&amp;$C1224,'Smelter Look-up'!$J:$J,0))</f>
        <v>#N/A</v>
      </c>
      <c r="X1224" s="171">
        <f t="shared" ca="1" si="60"/>
        <v>0</v>
      </c>
      <c r="AB1224" s="171" t="str">
        <f t="shared" si="61"/>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62"/>
        <v/>
      </c>
      <c r="T1225" s="156" t="str">
        <f ca="1">IF(B1225="","",IF(ISERROR(MATCH($J1225,SorP!$B$1:$B$5661,0)),"",INDIRECT("'SorP'!$A$"&amp;MATCH($J1225,SorP!$B$1:$B$5661,0))))</f>
        <v/>
      </c>
      <c r="U1225" s="169"/>
      <c r="V1225" s="170" t="e">
        <f>IF(C1225="",NA(),MATCH($B1225&amp;$C1225,'Smelter Look-up'!$J:$J,0))</f>
        <v>#N/A</v>
      </c>
      <c r="X1225" s="171">
        <f t="shared" ca="1" si="60"/>
        <v>0</v>
      </c>
      <c r="AB1225" s="171" t="str">
        <f t="shared" si="61"/>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62"/>
        <v/>
      </c>
      <c r="T1226" s="156" t="str">
        <f ca="1">IF(B1226="","",IF(ISERROR(MATCH($J1226,SorP!$B$1:$B$5661,0)),"",INDIRECT("'SorP'!$A$"&amp;MATCH($J1226,SorP!$B$1:$B$5661,0))))</f>
        <v/>
      </c>
      <c r="U1226" s="169"/>
      <c r="V1226" s="170" t="e">
        <f>IF(C1226="",NA(),MATCH($B1226&amp;$C1226,'Smelter Look-up'!$J:$J,0))</f>
        <v>#N/A</v>
      </c>
      <c r="X1226" s="171">
        <f t="shared" ca="1" si="60"/>
        <v>0</v>
      </c>
      <c r="AB1226" s="171" t="str">
        <f t="shared" si="61"/>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62"/>
        <v/>
      </c>
      <c r="T1227" s="156" t="str">
        <f ca="1">IF(B1227="","",IF(ISERROR(MATCH($J1227,SorP!$B$1:$B$5661,0)),"",INDIRECT("'SorP'!$A$"&amp;MATCH($J1227,SorP!$B$1:$B$5661,0))))</f>
        <v/>
      </c>
      <c r="U1227" s="169"/>
      <c r="V1227" s="170" t="e">
        <f>IF(C1227="",NA(),MATCH($B1227&amp;$C1227,'Smelter Look-up'!$J:$J,0))</f>
        <v>#N/A</v>
      </c>
      <c r="X1227" s="171">
        <f t="shared" ca="1" si="60"/>
        <v>0</v>
      </c>
      <c r="AB1227" s="171" t="str">
        <f t="shared" si="61"/>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62"/>
        <v/>
      </c>
      <c r="T1228" s="156" t="str">
        <f ca="1">IF(B1228="","",IF(ISERROR(MATCH($J1228,SorP!$B$1:$B$5661,0)),"",INDIRECT("'SorP'!$A$"&amp;MATCH($J1228,SorP!$B$1:$B$5661,0))))</f>
        <v/>
      </c>
      <c r="U1228" s="169"/>
      <c r="V1228" s="170" t="e">
        <f>IF(C1228="",NA(),MATCH($B1228&amp;$C1228,'Smelter Look-up'!$J:$J,0))</f>
        <v>#N/A</v>
      </c>
      <c r="X1228" s="171">
        <f t="shared" ca="1" si="60"/>
        <v>0</v>
      </c>
      <c r="AB1228" s="171" t="str">
        <f t="shared" si="61"/>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62"/>
        <v/>
      </c>
      <c r="T1229" s="156" t="str">
        <f ca="1">IF(B1229="","",IF(ISERROR(MATCH($J1229,SorP!$B$1:$B$5661,0)),"",INDIRECT("'SorP'!$A$"&amp;MATCH($J1229,SorP!$B$1:$B$5661,0))))</f>
        <v/>
      </c>
      <c r="U1229" s="169"/>
      <c r="V1229" s="170" t="e">
        <f>IF(C1229="",NA(),MATCH($B1229&amp;$C1229,'Smelter Look-up'!$J:$J,0))</f>
        <v>#N/A</v>
      </c>
      <c r="X1229" s="171">
        <f t="shared" ca="1" si="60"/>
        <v>0</v>
      </c>
      <c r="AB1229" s="171" t="str">
        <f t="shared" si="61"/>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62"/>
        <v/>
      </c>
      <c r="T1230" s="156" t="str">
        <f ca="1">IF(B1230="","",IF(ISERROR(MATCH($J1230,SorP!$B$1:$B$5661,0)),"",INDIRECT("'SorP'!$A$"&amp;MATCH($J1230,SorP!$B$1:$B$5661,0))))</f>
        <v/>
      </c>
      <c r="U1230" s="169"/>
      <c r="V1230" s="170" t="e">
        <f>IF(C1230="",NA(),MATCH($B1230&amp;$C1230,'Smelter Look-up'!$J:$J,0))</f>
        <v>#N/A</v>
      </c>
      <c r="X1230" s="171">
        <f t="shared" ca="1" si="60"/>
        <v>0</v>
      </c>
      <c r="AB1230" s="171" t="str">
        <f t="shared" si="61"/>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62"/>
        <v/>
      </c>
      <c r="T1231" s="156" t="str">
        <f ca="1">IF(B1231="","",IF(ISERROR(MATCH($J1231,SorP!$B$1:$B$5661,0)),"",INDIRECT("'SorP'!$A$"&amp;MATCH($J1231,SorP!$B$1:$B$5661,0))))</f>
        <v/>
      </c>
      <c r="U1231" s="169"/>
      <c r="V1231" s="170" t="e">
        <f>IF(C1231="",NA(),MATCH($B1231&amp;$C1231,'Smelter Look-up'!$J:$J,0))</f>
        <v>#N/A</v>
      </c>
      <c r="X1231" s="171">
        <f t="shared" ca="1" si="60"/>
        <v>0</v>
      </c>
      <c r="AB1231" s="171" t="str">
        <f t="shared" si="61"/>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62"/>
        <v/>
      </c>
      <c r="T1232" s="156" t="str">
        <f ca="1">IF(B1232="","",IF(ISERROR(MATCH($J1232,SorP!$B$1:$B$5661,0)),"",INDIRECT("'SorP'!$A$"&amp;MATCH($J1232,SorP!$B$1:$B$5661,0))))</f>
        <v/>
      </c>
      <c r="U1232" s="169"/>
      <c r="V1232" s="170" t="e">
        <f>IF(C1232="",NA(),MATCH($B1232&amp;$C1232,'Smelter Look-up'!$J:$J,0))</f>
        <v>#N/A</v>
      </c>
      <c r="X1232" s="171">
        <f t="shared" ca="1" si="60"/>
        <v>0</v>
      </c>
      <c r="AB1232" s="171" t="str">
        <f t="shared" si="61"/>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62"/>
        <v/>
      </c>
      <c r="T1233" s="156" t="str">
        <f ca="1">IF(B1233="","",IF(ISERROR(MATCH($J1233,SorP!$B$1:$B$5661,0)),"",INDIRECT("'SorP'!$A$"&amp;MATCH($J1233,SorP!$B$1:$B$5661,0))))</f>
        <v/>
      </c>
      <c r="U1233" s="169"/>
      <c r="V1233" s="170" t="e">
        <f>IF(C1233="",NA(),MATCH($B1233&amp;$C1233,'Smelter Look-up'!$J:$J,0))</f>
        <v>#N/A</v>
      </c>
      <c r="X1233" s="171">
        <f t="shared" ca="1" si="60"/>
        <v>0</v>
      </c>
      <c r="AB1233" s="171" t="str">
        <f t="shared" si="61"/>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62"/>
        <v/>
      </c>
      <c r="T1234" s="156" t="str">
        <f ca="1">IF(B1234="","",IF(ISERROR(MATCH($J1234,SorP!$B$1:$B$5661,0)),"",INDIRECT("'SorP'!$A$"&amp;MATCH($J1234,SorP!$B$1:$B$5661,0))))</f>
        <v/>
      </c>
      <c r="U1234" s="169"/>
      <c r="V1234" s="170" t="e">
        <f>IF(C1234="",NA(),MATCH($B1234&amp;$C1234,'Smelter Look-up'!$J:$J,0))</f>
        <v>#N/A</v>
      </c>
      <c r="X1234" s="171">
        <f t="shared" ca="1" si="60"/>
        <v>0</v>
      </c>
      <c r="AB1234" s="171" t="str">
        <f t="shared" si="61"/>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62"/>
        <v/>
      </c>
      <c r="T1235" s="156" t="str">
        <f ca="1">IF(B1235="","",IF(ISERROR(MATCH($J1235,SorP!$B$1:$B$5661,0)),"",INDIRECT("'SorP'!$A$"&amp;MATCH($J1235,SorP!$B$1:$B$5661,0))))</f>
        <v/>
      </c>
      <c r="U1235" s="169"/>
      <c r="V1235" s="170" t="e">
        <f>IF(C1235="",NA(),MATCH($B1235&amp;$C1235,'Smelter Look-up'!$J:$J,0))</f>
        <v>#N/A</v>
      </c>
      <c r="X1235" s="171">
        <f t="shared" ca="1" si="60"/>
        <v>0</v>
      </c>
      <c r="AB1235" s="171" t="str">
        <f t="shared" si="61"/>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62"/>
        <v/>
      </c>
      <c r="T1236" s="156" t="str">
        <f ca="1">IF(B1236="","",IF(ISERROR(MATCH($J1236,SorP!$B$1:$B$5661,0)),"",INDIRECT("'SorP'!$A$"&amp;MATCH($J1236,SorP!$B$1:$B$5661,0))))</f>
        <v/>
      </c>
      <c r="U1236" s="169"/>
      <c r="V1236" s="170" t="e">
        <f>IF(C1236="",NA(),MATCH($B1236&amp;$C1236,'Smelter Look-up'!$J:$J,0))</f>
        <v>#N/A</v>
      </c>
      <c r="X1236" s="171">
        <f t="shared" ca="1" si="60"/>
        <v>0</v>
      </c>
      <c r="AB1236" s="171" t="str">
        <f t="shared" si="61"/>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62"/>
        <v/>
      </c>
      <c r="T1237" s="156" t="str">
        <f ca="1">IF(B1237="","",IF(ISERROR(MATCH($J1237,SorP!$B$1:$B$5661,0)),"",INDIRECT("'SorP'!$A$"&amp;MATCH($J1237,SorP!$B$1:$B$5661,0))))</f>
        <v/>
      </c>
      <c r="U1237" s="169"/>
      <c r="V1237" s="170" t="e">
        <f>IF(C1237="",NA(),MATCH($B1237&amp;$C1237,'Smelter Look-up'!$J:$J,0))</f>
        <v>#N/A</v>
      </c>
      <c r="X1237" s="171">
        <f t="shared" ca="1" si="60"/>
        <v>0</v>
      </c>
      <c r="AB1237" s="171" t="str">
        <f t="shared" si="61"/>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62"/>
        <v/>
      </c>
      <c r="T1238" s="156" t="str">
        <f ca="1">IF(B1238="","",IF(ISERROR(MATCH($J1238,SorP!$B$1:$B$5661,0)),"",INDIRECT("'SorP'!$A$"&amp;MATCH($J1238,SorP!$B$1:$B$5661,0))))</f>
        <v/>
      </c>
      <c r="U1238" s="169"/>
      <c r="V1238" s="170" t="e">
        <f>IF(C1238="",NA(),MATCH($B1238&amp;$C1238,'Smelter Look-up'!$J:$J,0))</f>
        <v>#N/A</v>
      </c>
      <c r="X1238" s="171">
        <f t="shared" ca="1" si="60"/>
        <v>0</v>
      </c>
      <c r="AB1238" s="171" t="str">
        <f t="shared" si="61"/>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62"/>
        <v/>
      </c>
      <c r="T1239" s="156" t="str">
        <f ca="1">IF(B1239="","",IF(ISERROR(MATCH($J1239,SorP!$B$1:$B$5661,0)),"",INDIRECT("'SorP'!$A$"&amp;MATCH($J1239,SorP!$B$1:$B$5661,0))))</f>
        <v/>
      </c>
      <c r="U1239" s="169"/>
      <c r="V1239" s="170" t="e">
        <f>IF(C1239="",NA(),MATCH($B1239&amp;$C1239,'Smelter Look-up'!$J:$J,0))</f>
        <v>#N/A</v>
      </c>
      <c r="X1239" s="171">
        <f t="shared" ca="1" si="60"/>
        <v>0</v>
      </c>
      <c r="AB1239" s="171" t="str">
        <f t="shared" si="61"/>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62"/>
        <v/>
      </c>
      <c r="T1240" s="156" t="str">
        <f ca="1">IF(B1240="","",IF(ISERROR(MATCH($J1240,SorP!$B$1:$B$5661,0)),"",INDIRECT("'SorP'!$A$"&amp;MATCH($J1240,SorP!$B$1:$B$5661,0))))</f>
        <v/>
      </c>
      <c r="U1240" s="169"/>
      <c r="V1240" s="170" t="e">
        <f>IF(C1240="",NA(),MATCH($B1240&amp;$C1240,'Smelter Look-up'!$J:$J,0))</f>
        <v>#N/A</v>
      </c>
      <c r="X1240" s="171">
        <f t="shared" ca="1" si="60"/>
        <v>0</v>
      </c>
      <c r="AB1240" s="171" t="str">
        <f t="shared" si="61"/>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62"/>
        <v/>
      </c>
      <c r="T1241" s="156" t="str">
        <f ca="1">IF(B1241="","",IF(ISERROR(MATCH($J1241,SorP!$B$1:$B$5661,0)),"",INDIRECT("'SorP'!$A$"&amp;MATCH($J1241,SorP!$B$1:$B$5661,0))))</f>
        <v/>
      </c>
      <c r="U1241" s="169"/>
      <c r="V1241" s="170" t="e">
        <f>IF(C1241="",NA(),MATCH($B1241&amp;$C1241,'Smelter Look-up'!$J:$J,0))</f>
        <v>#N/A</v>
      </c>
      <c r="X1241" s="171">
        <f t="shared" ca="1" si="60"/>
        <v>0</v>
      </c>
      <c r="AB1241" s="171" t="str">
        <f t="shared" si="61"/>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62"/>
        <v/>
      </c>
      <c r="T1242" s="156" t="str">
        <f ca="1">IF(B1242="","",IF(ISERROR(MATCH($J1242,SorP!$B$1:$B$5661,0)),"",INDIRECT("'SorP'!$A$"&amp;MATCH($J1242,SorP!$B$1:$B$5661,0))))</f>
        <v/>
      </c>
      <c r="U1242" s="169"/>
      <c r="V1242" s="170" t="e">
        <f>IF(C1242="",NA(),MATCH($B1242&amp;$C1242,'Smelter Look-up'!$J:$J,0))</f>
        <v>#N/A</v>
      </c>
      <c r="X1242" s="171">
        <f t="shared" ca="1" si="60"/>
        <v>0</v>
      </c>
      <c r="AB1242" s="171" t="str">
        <f t="shared" si="61"/>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62"/>
        <v/>
      </c>
      <c r="T1243" s="156" t="str">
        <f ca="1">IF(B1243="","",IF(ISERROR(MATCH($J1243,SorP!$B$1:$B$5661,0)),"",INDIRECT("'SorP'!$A$"&amp;MATCH($J1243,SorP!$B$1:$B$5661,0))))</f>
        <v/>
      </c>
      <c r="U1243" s="169"/>
      <c r="V1243" s="170" t="e">
        <f>IF(C1243="",NA(),MATCH($B1243&amp;$C1243,'Smelter Look-up'!$J:$J,0))</f>
        <v>#N/A</v>
      </c>
      <c r="X1243" s="171">
        <f t="shared" ca="1" si="60"/>
        <v>0</v>
      </c>
      <c r="AB1243" s="171" t="str">
        <f t="shared" si="61"/>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62"/>
        <v/>
      </c>
      <c r="T1244" s="156" t="str">
        <f ca="1">IF(B1244="","",IF(ISERROR(MATCH($J1244,SorP!$B$1:$B$5661,0)),"",INDIRECT("'SorP'!$A$"&amp;MATCH($J1244,SorP!$B$1:$B$5661,0))))</f>
        <v/>
      </c>
      <c r="U1244" s="169"/>
      <c r="V1244" s="170" t="e">
        <f>IF(C1244="",NA(),MATCH($B1244&amp;$C1244,'Smelter Look-up'!$J:$J,0))</f>
        <v>#N/A</v>
      </c>
      <c r="X1244" s="171">
        <f t="shared" ca="1" si="60"/>
        <v>0</v>
      </c>
      <c r="AB1244" s="171" t="str">
        <f t="shared" si="61"/>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62"/>
        <v/>
      </c>
      <c r="T1245" s="156" t="str">
        <f ca="1">IF(B1245="","",IF(ISERROR(MATCH($J1245,SorP!$B$1:$B$5661,0)),"",INDIRECT("'SorP'!$A$"&amp;MATCH($J1245,SorP!$B$1:$B$5661,0))))</f>
        <v/>
      </c>
      <c r="U1245" s="169"/>
      <c r="V1245" s="170" t="e">
        <f>IF(C1245="",NA(),MATCH($B1245&amp;$C1245,'Smelter Look-up'!$J:$J,0))</f>
        <v>#N/A</v>
      </c>
      <c r="X1245" s="171">
        <f t="shared" ca="1" si="60"/>
        <v>0</v>
      </c>
      <c r="AB1245" s="171" t="str">
        <f t="shared" si="61"/>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62"/>
        <v/>
      </c>
      <c r="T1246" s="156" t="str">
        <f ca="1">IF(B1246="","",IF(ISERROR(MATCH($J1246,SorP!$B$1:$B$5661,0)),"",INDIRECT("'SorP'!$A$"&amp;MATCH($J1246,SorP!$B$1:$B$5661,0))))</f>
        <v/>
      </c>
      <c r="U1246" s="169"/>
      <c r="V1246" s="170" t="e">
        <f>IF(C1246="",NA(),MATCH($B1246&amp;$C1246,'Smelter Look-up'!$J:$J,0))</f>
        <v>#N/A</v>
      </c>
      <c r="X1246" s="171">
        <f t="shared" ca="1" si="60"/>
        <v>0</v>
      </c>
      <c r="AB1246" s="171" t="str">
        <f t="shared" si="61"/>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62"/>
        <v/>
      </c>
      <c r="T1247" s="156" t="str">
        <f ca="1">IF(B1247="","",IF(ISERROR(MATCH($J1247,SorP!$B$1:$B$5661,0)),"",INDIRECT("'SorP'!$A$"&amp;MATCH($J1247,SorP!$B$1:$B$5661,0))))</f>
        <v/>
      </c>
      <c r="U1247" s="169"/>
      <c r="V1247" s="170" t="e">
        <f>IF(C1247="",NA(),MATCH($B1247&amp;$C1247,'Smelter Look-up'!$J:$J,0))</f>
        <v>#N/A</v>
      </c>
      <c r="X1247" s="171">
        <f t="shared" ca="1" si="60"/>
        <v>0</v>
      </c>
      <c r="AB1247" s="171" t="str">
        <f t="shared" si="61"/>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62"/>
        <v/>
      </c>
      <c r="T1248" s="156" t="str">
        <f ca="1">IF(B1248="","",IF(ISERROR(MATCH($J1248,SorP!$B$1:$B$5661,0)),"",INDIRECT("'SorP'!$A$"&amp;MATCH($J1248,SorP!$B$1:$B$5661,0))))</f>
        <v/>
      </c>
      <c r="U1248" s="169"/>
      <c r="V1248" s="170" t="e">
        <f>IF(C1248="",NA(),MATCH($B1248&amp;$C1248,'Smelter Look-up'!$J:$J,0))</f>
        <v>#N/A</v>
      </c>
      <c r="X1248" s="171">
        <f t="shared" ca="1" si="60"/>
        <v>0</v>
      </c>
      <c r="AB1248" s="171" t="str">
        <f t="shared" si="61"/>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62"/>
        <v/>
      </c>
      <c r="T1249" s="156" t="str">
        <f ca="1">IF(B1249="","",IF(ISERROR(MATCH($J1249,SorP!$B$1:$B$5661,0)),"",INDIRECT("'SorP'!$A$"&amp;MATCH($J1249,SorP!$B$1:$B$5661,0))))</f>
        <v/>
      </c>
      <c r="U1249" s="169"/>
      <c r="V1249" s="170" t="e">
        <f>IF(C1249="",NA(),MATCH($B1249&amp;$C1249,'Smelter Look-up'!$J:$J,0))</f>
        <v>#N/A</v>
      </c>
      <c r="X1249" s="171">
        <f t="shared" ca="1" si="60"/>
        <v>0</v>
      </c>
      <c r="AB1249" s="171" t="str">
        <f t="shared" si="61"/>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62"/>
        <v/>
      </c>
      <c r="T1250" s="156" t="str">
        <f ca="1">IF(B1250="","",IF(ISERROR(MATCH($J1250,SorP!$B$1:$B$5661,0)),"",INDIRECT("'SorP'!$A$"&amp;MATCH($J1250,SorP!$B$1:$B$5661,0))))</f>
        <v/>
      </c>
      <c r="U1250" s="169"/>
      <c r="V1250" s="170" t="e">
        <f>IF(C1250="",NA(),MATCH($B1250&amp;$C1250,'Smelter Look-up'!$J:$J,0))</f>
        <v>#N/A</v>
      </c>
      <c r="X1250" s="171">
        <f t="shared" ca="1" si="60"/>
        <v>0</v>
      </c>
      <c r="AB1250" s="171" t="str">
        <f t="shared" si="61"/>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62"/>
        <v/>
      </c>
      <c r="T1251" s="156" t="str">
        <f ca="1">IF(B1251="","",IF(ISERROR(MATCH($J1251,SorP!$B$1:$B$5661,0)),"",INDIRECT("'SorP'!$A$"&amp;MATCH($J1251,SorP!$B$1:$B$5661,0))))</f>
        <v/>
      </c>
      <c r="U1251" s="169"/>
      <c r="V1251" s="170" t="e">
        <f>IF(C1251="",NA(),MATCH($B1251&amp;$C1251,'Smelter Look-up'!$J:$J,0))</f>
        <v>#N/A</v>
      </c>
      <c r="X1251" s="171">
        <f t="shared" ca="1" si="60"/>
        <v>0</v>
      </c>
      <c r="AB1251" s="171" t="str">
        <f t="shared" si="61"/>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62"/>
        <v/>
      </c>
      <c r="T1252" s="156" t="str">
        <f ca="1">IF(B1252="","",IF(ISERROR(MATCH($J1252,SorP!$B$1:$B$5661,0)),"",INDIRECT("'SorP'!$A$"&amp;MATCH($J1252,SorP!$B$1:$B$5661,0))))</f>
        <v/>
      </c>
      <c r="U1252" s="169"/>
      <c r="V1252" s="170" t="e">
        <f>IF(C1252="",NA(),MATCH($B1252&amp;$C1252,'Smelter Look-up'!$J:$J,0))</f>
        <v>#N/A</v>
      </c>
      <c r="X1252" s="171">
        <f t="shared" ca="1" si="60"/>
        <v>0</v>
      </c>
      <c r="AB1252" s="171" t="str">
        <f t="shared" si="61"/>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62"/>
        <v/>
      </c>
      <c r="T1253" s="156" t="str">
        <f ca="1">IF(B1253="","",IF(ISERROR(MATCH($J1253,SorP!$B$1:$B$5661,0)),"",INDIRECT("'SorP'!$A$"&amp;MATCH($J1253,SorP!$B$1:$B$5661,0))))</f>
        <v/>
      </c>
      <c r="U1253" s="169"/>
      <c r="V1253" s="170" t="e">
        <f>IF(C1253="",NA(),MATCH($B1253&amp;$C1253,'Smelter Look-up'!$J:$J,0))</f>
        <v>#N/A</v>
      </c>
      <c r="X1253" s="171">
        <f t="shared" ca="1" si="60"/>
        <v>0</v>
      </c>
      <c r="AB1253" s="171" t="str">
        <f t="shared" si="61"/>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62"/>
        <v/>
      </c>
      <c r="T1254" s="156" t="str">
        <f ca="1">IF(B1254="","",IF(ISERROR(MATCH($J1254,SorP!$B$1:$B$5661,0)),"",INDIRECT("'SorP'!$A$"&amp;MATCH($J1254,SorP!$B$1:$B$5661,0))))</f>
        <v/>
      </c>
      <c r="U1254" s="169"/>
      <c r="V1254" s="170" t="e">
        <f>IF(C1254="",NA(),MATCH($B1254&amp;$C1254,'Smelter Look-up'!$J:$J,0))</f>
        <v>#N/A</v>
      </c>
      <c r="X1254" s="171">
        <f t="shared" ca="1" si="60"/>
        <v>0</v>
      </c>
      <c r="AB1254" s="171" t="str">
        <f t="shared" si="61"/>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62"/>
        <v/>
      </c>
      <c r="T1255" s="156" t="str">
        <f ca="1">IF(B1255="","",IF(ISERROR(MATCH($J1255,SorP!$B$1:$B$5661,0)),"",INDIRECT("'SorP'!$A$"&amp;MATCH($J1255,SorP!$B$1:$B$5661,0))))</f>
        <v/>
      </c>
      <c r="U1255" s="169"/>
      <c r="V1255" s="170" t="e">
        <f>IF(C1255="",NA(),MATCH($B1255&amp;$C1255,'Smelter Look-up'!$J:$J,0))</f>
        <v>#N/A</v>
      </c>
      <c r="X1255" s="171">
        <f t="shared" ca="1" si="60"/>
        <v>0</v>
      </c>
      <c r="AB1255" s="171" t="str">
        <f t="shared" si="61"/>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62"/>
        <v/>
      </c>
      <c r="T1256" s="156" t="str">
        <f ca="1">IF(B1256="","",IF(ISERROR(MATCH($J1256,SorP!$B$1:$B$5661,0)),"",INDIRECT("'SorP'!$A$"&amp;MATCH($J1256,SorP!$B$1:$B$5661,0))))</f>
        <v/>
      </c>
      <c r="U1256" s="169"/>
      <c r="V1256" s="170" t="e">
        <f>IF(C1256="",NA(),MATCH($B1256&amp;$C1256,'Smelter Look-up'!$J:$J,0))</f>
        <v>#N/A</v>
      </c>
      <c r="X1256" s="171">
        <f t="shared" ca="1" si="60"/>
        <v>0</v>
      </c>
      <c r="AB1256" s="171" t="str">
        <f t="shared" si="61"/>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62"/>
        <v/>
      </c>
      <c r="T1257" s="156" t="str">
        <f ca="1">IF(B1257="","",IF(ISERROR(MATCH($J1257,SorP!$B$1:$B$5661,0)),"",INDIRECT("'SorP'!$A$"&amp;MATCH($J1257,SorP!$B$1:$B$5661,0))))</f>
        <v/>
      </c>
      <c r="U1257" s="169"/>
      <c r="V1257" s="170" t="e">
        <f>IF(C1257="",NA(),MATCH($B1257&amp;$C1257,'Smelter Look-up'!$J:$J,0))</f>
        <v>#N/A</v>
      </c>
      <c r="X1257" s="171">
        <f t="shared" ca="1" si="60"/>
        <v>0</v>
      </c>
      <c r="AB1257" s="171" t="str">
        <f t="shared" si="61"/>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62"/>
        <v/>
      </c>
      <c r="T1258" s="156" t="str">
        <f ca="1">IF(B1258="","",IF(ISERROR(MATCH($J1258,SorP!$B$1:$B$5661,0)),"",INDIRECT("'SorP'!$A$"&amp;MATCH($J1258,SorP!$B$1:$B$5661,0))))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62"/>
        <v/>
      </c>
      <c r="T1259" s="156" t="str">
        <f ca="1">IF(B1259="","",IF(ISERROR(MATCH($J1259,SorP!$B$1:$B$5661,0)),"",INDIRECT("'SorP'!$A$"&amp;MATCH($J1259,SorP!$B$1:$B$5661,0))))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62"/>
        <v/>
      </c>
      <c r="T1260" s="156" t="str">
        <f ca="1">IF(B1260="","",IF(ISERROR(MATCH($J1260,SorP!$B$1:$B$5661,0)),"",INDIRECT("'SorP'!$A$"&amp;MATCH($J1260,SorP!$B$1:$B$5661,0))))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62"/>
        <v/>
      </c>
      <c r="T1261" s="156" t="str">
        <f ca="1">IF(B1261="","",IF(ISERROR(MATCH($J1261,SorP!$B$1:$B$5661,0)),"",INDIRECT("'SorP'!$A$"&amp;MATCH($J1261,SorP!$B$1:$B$5661,0))))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62"/>
        <v/>
      </c>
      <c r="T1262" s="156" t="str">
        <f ca="1">IF(B1262="","",IF(ISERROR(MATCH($J1262,SorP!$B$1:$B$5661,0)),"",INDIRECT("'SorP'!$A$"&amp;MATCH($J1262,SorP!$B$1:$B$5661,0))))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62"/>
        <v/>
      </c>
      <c r="T1263" s="156" t="str">
        <f ca="1">IF(B1263="","",IF(ISERROR(MATCH($J1263,SorP!$B$1:$B$5661,0)),"",INDIRECT("'SorP'!$A$"&amp;MATCH($J1263,SorP!$B$1:$B$5661,0))))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62"/>
        <v/>
      </c>
      <c r="T1264" s="156" t="str">
        <f ca="1">IF(B1264="","",IF(ISERROR(MATCH($J1264,SorP!$B$1:$B$5661,0)),"",INDIRECT("'SorP'!$A$"&amp;MATCH($J1264,SorP!$B$1:$B$5661,0))))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62"/>
        <v/>
      </c>
      <c r="T1265" s="156" t="str">
        <f ca="1">IF(B1265="","",IF(ISERROR(MATCH($J1265,SorP!$B$1:$B$5661,0)),"",INDIRECT("'SorP'!$A$"&amp;MATCH($J1265,SorP!$B$1:$B$5661,0))))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62"/>
        <v/>
      </c>
      <c r="T1266" s="156" t="str">
        <f ca="1">IF(B1266="","",IF(ISERROR(MATCH($J1266,SorP!$B$1:$B$5661,0)),"",INDIRECT("'SorP'!$A$"&amp;MATCH($J1266,SorP!$B$1:$B$5661,0))))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62"/>
        <v/>
      </c>
      <c r="T1267" s="156" t="str">
        <f ca="1">IF(B1267="","",IF(ISERROR(MATCH($J1267,SorP!$B$1:$B$5661,0)),"",INDIRECT("'SorP'!$A$"&amp;MATCH($J1267,SorP!$B$1:$B$5661,0))))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62"/>
        <v/>
      </c>
      <c r="T1268" s="156" t="str">
        <f ca="1">IF(B1268="","",IF(ISERROR(MATCH($J1268,SorP!$B$1:$B$5661,0)),"",INDIRECT("'SorP'!$A$"&amp;MATCH($J1268,SorP!$B$1:$B$5661,0))))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62"/>
        <v/>
      </c>
      <c r="T1269" s="156" t="str">
        <f ca="1">IF(B1269="","",IF(ISERROR(MATCH($J1269,SorP!$B$1:$B$5661,0)),"",INDIRECT("'SorP'!$A$"&amp;MATCH($J1269,SorP!$B$1:$B$5661,0))))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62"/>
        <v/>
      </c>
      <c r="T1270" s="156" t="str">
        <f ca="1">IF(B1270="","",IF(ISERROR(MATCH($J1270,SorP!$B$1:$B$5661,0)),"",INDIRECT("'SorP'!$A$"&amp;MATCH($J1270,SorP!$B$1:$B$5661,0))))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62"/>
        <v/>
      </c>
      <c r="T1271" s="156" t="str">
        <f ca="1">IF(B1271="","",IF(ISERROR(MATCH($J1271,SorP!$B$1:$B$5661,0)),"",INDIRECT("'SorP'!$A$"&amp;MATCH($J1271,SorP!$B$1:$B$5661,0))))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62"/>
        <v/>
      </c>
      <c r="T1272" s="156" t="str">
        <f ca="1">IF(B1272="","",IF(ISERROR(MATCH($J1272,SorP!$B$1:$B$5661,0)),"",INDIRECT("'SorP'!$A$"&amp;MATCH($J1272,SorP!$B$1:$B$5661,0))))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62"/>
        <v/>
      </c>
      <c r="T1273" s="156" t="str">
        <f ca="1">IF(B1273="","",IF(ISERROR(MATCH($J1273,SorP!$B$1:$B$5661,0)),"",INDIRECT("'SorP'!$A$"&amp;MATCH($J1273,SorP!$B$1:$B$5661,0))))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62"/>
        <v/>
      </c>
      <c r="T1274" s="156" t="str">
        <f ca="1">IF(B1274="","",IF(ISERROR(MATCH($J1274,SorP!$B$1:$B$5661,0)),"",INDIRECT("'SorP'!$A$"&amp;MATCH($J1274,SorP!$B$1:$B$5661,0))))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2"/>
        <v/>
      </c>
      <c r="T1275" s="156" t="str">
        <f ca="1">IF(B1275="","",IF(ISERROR(MATCH($J1275,SorP!$B$1:$B$5661,0)),"",INDIRECT("'SorP'!$A$"&amp;MATCH($J1275,SorP!$B$1:$B$5661,0))))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2"/>
        <v/>
      </c>
      <c r="T1276" s="156" t="str">
        <f ca="1">IF(B1276="","",IF(ISERROR(MATCH($J1276,SorP!$B$1:$B$5661,0)),"",INDIRECT("'SorP'!$A$"&amp;MATCH($J1276,SorP!$B$1:$B$5661,0))))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IF(B1277="","",IF(ISERROR(MATCH($J1277,SorP!$B$1:$B$5661,0)),"",INDIRECT("'SorP'!$A$"&amp;MATCH($J1277,SorP!$B$1:$B$5661,0))))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ref="X1279:X1342" ca="1" si="63">IF(AND(C1279="Smelter not listed",OR(LEN(D1279)=0,LEN(E1279)=0)),1,0)</f>
        <v>0</v>
      </c>
      <c r="AB1279" s="171" t="str">
        <f t="shared" ref="AB1279:AB1342" si="64">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5">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3"/>
        <v>0</v>
      </c>
      <c r="AB1280" s="171" t="str">
        <f t="shared" si="64"/>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5"/>
        <v/>
      </c>
      <c r="T1281" s="156" t="str">
        <f ca="1">IF(B1281="","",IF(ISERROR(MATCH($J1281,SorP!$B$1:$B$5661,0)),"",INDIRECT("'SorP'!$A$"&amp;MATCH($J1281,SorP!$B$1:$B$5661,0))))</f>
        <v/>
      </c>
      <c r="U1281" s="169"/>
      <c r="V1281" s="170" t="e">
        <f>IF(C1281="",NA(),MATCH($B1281&amp;$C1281,'Smelter Look-up'!$J:$J,0))</f>
        <v>#N/A</v>
      </c>
      <c r="X1281" s="171">
        <f t="shared" ca="1" si="63"/>
        <v>0</v>
      </c>
      <c r="AB1281" s="171" t="str">
        <f t="shared" si="64"/>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5"/>
        <v/>
      </c>
      <c r="T1282" s="156" t="str">
        <f ca="1">IF(B1282="","",IF(ISERROR(MATCH($J1282,SorP!$B$1:$B$5661,0)),"",INDIRECT("'SorP'!$A$"&amp;MATCH($J1282,SorP!$B$1:$B$5661,0))))</f>
        <v/>
      </c>
      <c r="U1282" s="169"/>
      <c r="V1282" s="170" t="e">
        <f>IF(C1282="",NA(),MATCH($B1282&amp;$C1282,'Smelter Look-up'!$J:$J,0))</f>
        <v>#N/A</v>
      </c>
      <c r="X1282" s="171">
        <f t="shared" ca="1" si="63"/>
        <v>0</v>
      </c>
      <c r="AB1282" s="171" t="str">
        <f t="shared" si="64"/>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5"/>
        <v/>
      </c>
      <c r="T1283" s="156" t="str">
        <f ca="1">IF(B1283="","",IF(ISERROR(MATCH($J1283,SorP!$B$1:$B$5661,0)),"",INDIRECT("'SorP'!$A$"&amp;MATCH($J1283,SorP!$B$1:$B$5661,0))))</f>
        <v/>
      </c>
      <c r="U1283" s="169"/>
      <c r="V1283" s="170" t="e">
        <f>IF(C1283="",NA(),MATCH($B1283&amp;$C1283,'Smelter Look-up'!$J:$J,0))</f>
        <v>#N/A</v>
      </c>
      <c r="X1283" s="171">
        <f t="shared" ca="1" si="63"/>
        <v>0</v>
      </c>
      <c r="AB1283" s="171" t="str">
        <f t="shared" si="64"/>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5"/>
        <v/>
      </c>
      <c r="T1284" s="156" t="str">
        <f ca="1">IF(B1284="","",IF(ISERROR(MATCH($J1284,SorP!$B$1:$B$5661,0)),"",INDIRECT("'SorP'!$A$"&amp;MATCH($J1284,SorP!$B$1:$B$5661,0))))</f>
        <v/>
      </c>
      <c r="U1284" s="169"/>
      <c r="V1284" s="170" t="e">
        <f>IF(C1284="",NA(),MATCH($B1284&amp;$C1284,'Smelter Look-up'!$J:$J,0))</f>
        <v>#N/A</v>
      </c>
      <c r="X1284" s="171">
        <f t="shared" ca="1" si="63"/>
        <v>0</v>
      </c>
      <c r="AB1284" s="171" t="str">
        <f t="shared" si="64"/>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5"/>
        <v/>
      </c>
      <c r="T1285" s="156" t="str">
        <f ca="1">IF(B1285="","",IF(ISERROR(MATCH($J1285,SorP!$B$1:$B$5661,0)),"",INDIRECT("'SorP'!$A$"&amp;MATCH($J1285,SorP!$B$1:$B$5661,0))))</f>
        <v/>
      </c>
      <c r="U1285" s="169"/>
      <c r="V1285" s="170" t="e">
        <f>IF(C1285="",NA(),MATCH($B1285&amp;$C1285,'Smelter Look-up'!$J:$J,0))</f>
        <v>#N/A</v>
      </c>
      <c r="X1285" s="171">
        <f t="shared" ca="1" si="63"/>
        <v>0</v>
      </c>
      <c r="AB1285" s="171" t="str">
        <f t="shared" si="64"/>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5"/>
        <v/>
      </c>
      <c r="T1286" s="156" t="str">
        <f ca="1">IF(B1286="","",IF(ISERROR(MATCH($J1286,SorP!$B$1:$B$5661,0)),"",INDIRECT("'SorP'!$A$"&amp;MATCH($J1286,SorP!$B$1:$B$5661,0))))</f>
        <v/>
      </c>
      <c r="U1286" s="169"/>
      <c r="V1286" s="170" t="e">
        <f>IF(C1286="",NA(),MATCH($B1286&amp;$C1286,'Smelter Look-up'!$J:$J,0))</f>
        <v>#N/A</v>
      </c>
      <c r="X1286" s="171">
        <f t="shared" ca="1" si="63"/>
        <v>0</v>
      </c>
      <c r="AB1286" s="171" t="str">
        <f t="shared" si="64"/>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5"/>
        <v/>
      </c>
      <c r="T1287" s="156" t="str">
        <f ca="1">IF(B1287="","",IF(ISERROR(MATCH($J1287,SorP!$B$1:$B$5661,0)),"",INDIRECT("'SorP'!$A$"&amp;MATCH($J1287,SorP!$B$1:$B$5661,0))))</f>
        <v/>
      </c>
      <c r="U1287" s="169"/>
      <c r="V1287" s="170" t="e">
        <f>IF(C1287="",NA(),MATCH($B1287&amp;$C1287,'Smelter Look-up'!$J:$J,0))</f>
        <v>#N/A</v>
      </c>
      <c r="X1287" s="171">
        <f t="shared" ca="1" si="63"/>
        <v>0</v>
      </c>
      <c r="AB1287" s="171" t="str">
        <f t="shared" si="64"/>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5"/>
        <v/>
      </c>
      <c r="T1288" s="156" t="str">
        <f ca="1">IF(B1288="","",IF(ISERROR(MATCH($J1288,SorP!$B$1:$B$5661,0)),"",INDIRECT("'SorP'!$A$"&amp;MATCH($J1288,SorP!$B$1:$B$5661,0))))</f>
        <v/>
      </c>
      <c r="U1288" s="169"/>
      <c r="V1288" s="170" t="e">
        <f>IF(C1288="",NA(),MATCH($B1288&amp;$C1288,'Smelter Look-up'!$J:$J,0))</f>
        <v>#N/A</v>
      </c>
      <c r="X1288" s="171">
        <f t="shared" ca="1" si="63"/>
        <v>0</v>
      </c>
      <c r="AB1288" s="171" t="str">
        <f t="shared" si="64"/>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5"/>
        <v/>
      </c>
      <c r="T1289" s="156" t="str">
        <f ca="1">IF(B1289="","",IF(ISERROR(MATCH($J1289,SorP!$B$1:$B$5661,0)),"",INDIRECT("'SorP'!$A$"&amp;MATCH($J1289,SorP!$B$1:$B$5661,0))))</f>
        <v/>
      </c>
      <c r="U1289" s="169"/>
      <c r="V1289" s="170" t="e">
        <f>IF(C1289="",NA(),MATCH($B1289&amp;$C1289,'Smelter Look-up'!$J:$J,0))</f>
        <v>#N/A</v>
      </c>
      <c r="X1289" s="171">
        <f t="shared" ca="1" si="63"/>
        <v>0</v>
      </c>
      <c r="AB1289" s="171" t="str">
        <f t="shared" si="64"/>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5"/>
        <v/>
      </c>
      <c r="T1290" s="156" t="str">
        <f ca="1">IF(B1290="","",IF(ISERROR(MATCH($J1290,SorP!$B$1:$B$5661,0)),"",INDIRECT("'SorP'!$A$"&amp;MATCH($J1290,SorP!$B$1:$B$5661,0))))</f>
        <v/>
      </c>
      <c r="U1290" s="169"/>
      <c r="V1290" s="170" t="e">
        <f>IF(C1290="",NA(),MATCH($B1290&amp;$C1290,'Smelter Look-up'!$J:$J,0))</f>
        <v>#N/A</v>
      </c>
      <c r="X1290" s="171">
        <f t="shared" ca="1" si="63"/>
        <v>0</v>
      </c>
      <c r="AB1290" s="171" t="str">
        <f t="shared" si="64"/>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5"/>
        <v/>
      </c>
      <c r="T1291" s="156" t="str">
        <f ca="1">IF(B1291="","",IF(ISERROR(MATCH($J1291,SorP!$B$1:$B$5661,0)),"",INDIRECT("'SorP'!$A$"&amp;MATCH($J1291,SorP!$B$1:$B$5661,0))))</f>
        <v/>
      </c>
      <c r="U1291" s="169"/>
      <c r="V1291" s="170" t="e">
        <f>IF(C1291="",NA(),MATCH($B1291&amp;$C1291,'Smelter Look-up'!$J:$J,0))</f>
        <v>#N/A</v>
      </c>
      <c r="X1291" s="171">
        <f t="shared" ca="1" si="63"/>
        <v>0</v>
      </c>
      <c r="AB1291" s="171" t="str">
        <f t="shared" si="64"/>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5"/>
        <v/>
      </c>
      <c r="T1292" s="156" t="str">
        <f ca="1">IF(B1292="","",IF(ISERROR(MATCH($J1292,SorP!$B$1:$B$5661,0)),"",INDIRECT("'SorP'!$A$"&amp;MATCH($J1292,SorP!$B$1:$B$5661,0))))</f>
        <v/>
      </c>
      <c r="U1292" s="169"/>
      <c r="V1292" s="170" t="e">
        <f>IF(C1292="",NA(),MATCH($B1292&amp;$C1292,'Smelter Look-up'!$J:$J,0))</f>
        <v>#N/A</v>
      </c>
      <c r="X1292" s="171">
        <f t="shared" ca="1" si="63"/>
        <v>0</v>
      </c>
      <c r="AB1292" s="171" t="str">
        <f t="shared" si="64"/>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5"/>
        <v/>
      </c>
      <c r="T1293" s="156" t="str">
        <f ca="1">IF(B1293="","",IF(ISERROR(MATCH($J1293,SorP!$B$1:$B$5661,0)),"",INDIRECT("'SorP'!$A$"&amp;MATCH($J1293,SorP!$B$1:$B$5661,0))))</f>
        <v/>
      </c>
      <c r="U1293" s="169"/>
      <c r="V1293" s="170" t="e">
        <f>IF(C1293="",NA(),MATCH($B1293&amp;$C1293,'Smelter Look-up'!$J:$J,0))</f>
        <v>#N/A</v>
      </c>
      <c r="X1293" s="171">
        <f t="shared" ca="1" si="63"/>
        <v>0</v>
      </c>
      <c r="AB1293" s="171" t="str">
        <f t="shared" si="64"/>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5"/>
        <v/>
      </c>
      <c r="T1294" s="156" t="str">
        <f ca="1">IF(B1294="","",IF(ISERROR(MATCH($J1294,SorP!$B$1:$B$5661,0)),"",INDIRECT("'SorP'!$A$"&amp;MATCH($J1294,SorP!$B$1:$B$5661,0))))</f>
        <v/>
      </c>
      <c r="U1294" s="169"/>
      <c r="V1294" s="170" t="e">
        <f>IF(C1294="",NA(),MATCH($B1294&amp;$C1294,'Smelter Look-up'!$J:$J,0))</f>
        <v>#N/A</v>
      </c>
      <c r="X1294" s="171">
        <f t="shared" ca="1" si="63"/>
        <v>0</v>
      </c>
      <c r="AB1294" s="171" t="str">
        <f t="shared" si="64"/>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5"/>
        <v/>
      </c>
      <c r="T1295" s="156" t="str">
        <f ca="1">IF(B1295="","",IF(ISERROR(MATCH($J1295,SorP!$B$1:$B$5661,0)),"",INDIRECT("'SorP'!$A$"&amp;MATCH($J1295,SorP!$B$1:$B$5661,0))))</f>
        <v/>
      </c>
      <c r="U1295" s="169"/>
      <c r="V1295" s="170" t="e">
        <f>IF(C1295="",NA(),MATCH($B1295&amp;$C1295,'Smelter Look-up'!$J:$J,0))</f>
        <v>#N/A</v>
      </c>
      <c r="X1295" s="171">
        <f t="shared" ca="1" si="63"/>
        <v>0</v>
      </c>
      <c r="AB1295" s="171" t="str">
        <f t="shared" si="64"/>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5"/>
        <v/>
      </c>
      <c r="T1296" s="156" t="str">
        <f ca="1">IF(B1296="","",IF(ISERROR(MATCH($J1296,SorP!$B$1:$B$5661,0)),"",INDIRECT("'SorP'!$A$"&amp;MATCH($J1296,SorP!$B$1:$B$5661,0))))</f>
        <v/>
      </c>
      <c r="U1296" s="169"/>
      <c r="V1296" s="170" t="e">
        <f>IF(C1296="",NA(),MATCH($B1296&amp;$C1296,'Smelter Look-up'!$J:$J,0))</f>
        <v>#N/A</v>
      </c>
      <c r="X1296" s="171">
        <f t="shared" ca="1" si="63"/>
        <v>0</v>
      </c>
      <c r="AB1296" s="171" t="str">
        <f t="shared" si="64"/>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5"/>
        <v/>
      </c>
      <c r="T1297" s="156" t="str">
        <f ca="1">IF(B1297="","",IF(ISERROR(MATCH($J1297,SorP!$B$1:$B$5661,0)),"",INDIRECT("'SorP'!$A$"&amp;MATCH($J1297,SorP!$B$1:$B$5661,0))))</f>
        <v/>
      </c>
      <c r="U1297" s="169"/>
      <c r="V1297" s="170" t="e">
        <f>IF(C1297="",NA(),MATCH($B1297&amp;$C1297,'Smelter Look-up'!$J:$J,0))</f>
        <v>#N/A</v>
      </c>
      <c r="X1297" s="171">
        <f t="shared" ca="1" si="63"/>
        <v>0</v>
      </c>
      <c r="AB1297" s="171" t="str">
        <f t="shared" si="64"/>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5"/>
        <v/>
      </c>
      <c r="T1298" s="156" t="str">
        <f ca="1">IF(B1298="","",IF(ISERROR(MATCH($J1298,SorP!$B$1:$B$5661,0)),"",INDIRECT("'SorP'!$A$"&amp;MATCH($J1298,SorP!$B$1:$B$5661,0))))</f>
        <v/>
      </c>
      <c r="U1298" s="169"/>
      <c r="V1298" s="170" t="e">
        <f>IF(C1298="",NA(),MATCH($B1298&amp;$C1298,'Smelter Look-up'!$J:$J,0))</f>
        <v>#N/A</v>
      </c>
      <c r="X1298" s="171">
        <f t="shared" ca="1" si="63"/>
        <v>0</v>
      </c>
      <c r="AB1298" s="171" t="str">
        <f t="shared" si="64"/>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5"/>
        <v/>
      </c>
      <c r="T1299" s="156" t="str">
        <f ca="1">IF(B1299="","",IF(ISERROR(MATCH($J1299,SorP!$B$1:$B$5661,0)),"",INDIRECT("'SorP'!$A$"&amp;MATCH($J1299,SorP!$B$1:$B$5661,0))))</f>
        <v/>
      </c>
      <c r="U1299" s="169"/>
      <c r="V1299" s="170" t="e">
        <f>IF(C1299="",NA(),MATCH($B1299&amp;$C1299,'Smelter Look-up'!$J:$J,0))</f>
        <v>#N/A</v>
      </c>
      <c r="X1299" s="171">
        <f t="shared" ca="1" si="63"/>
        <v>0</v>
      </c>
      <c r="AB1299" s="171" t="str">
        <f t="shared" si="64"/>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5"/>
        <v/>
      </c>
      <c r="T1300" s="156" t="str">
        <f ca="1">IF(B1300="","",IF(ISERROR(MATCH($J1300,SorP!$B$1:$B$5661,0)),"",INDIRECT("'SorP'!$A$"&amp;MATCH($J1300,SorP!$B$1:$B$5661,0))))</f>
        <v/>
      </c>
      <c r="U1300" s="169"/>
      <c r="V1300" s="170" t="e">
        <f>IF(C1300="",NA(),MATCH($B1300&amp;$C1300,'Smelter Look-up'!$J:$J,0))</f>
        <v>#N/A</v>
      </c>
      <c r="X1300" s="171">
        <f t="shared" ca="1" si="63"/>
        <v>0</v>
      </c>
      <c r="AB1300" s="171" t="str">
        <f t="shared" si="64"/>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5"/>
        <v/>
      </c>
      <c r="T1301" s="156" t="str">
        <f ca="1">IF(B1301="","",IF(ISERROR(MATCH($J1301,SorP!$B$1:$B$5661,0)),"",INDIRECT("'SorP'!$A$"&amp;MATCH($J1301,SorP!$B$1:$B$5661,0))))</f>
        <v/>
      </c>
      <c r="U1301" s="169"/>
      <c r="V1301" s="170" t="e">
        <f>IF(C1301="",NA(),MATCH($B1301&amp;$C1301,'Smelter Look-up'!$J:$J,0))</f>
        <v>#N/A</v>
      </c>
      <c r="X1301" s="171">
        <f t="shared" ca="1" si="63"/>
        <v>0</v>
      </c>
      <c r="AB1301" s="171" t="str">
        <f t="shared" si="64"/>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5"/>
        <v/>
      </c>
      <c r="T1302" s="156" t="str">
        <f ca="1">IF(B1302="","",IF(ISERROR(MATCH($J1302,SorP!$B$1:$B$5661,0)),"",INDIRECT("'SorP'!$A$"&amp;MATCH($J1302,SorP!$B$1:$B$5661,0))))</f>
        <v/>
      </c>
      <c r="U1302" s="169"/>
      <c r="V1302" s="170" t="e">
        <f>IF(C1302="",NA(),MATCH($B1302&amp;$C1302,'Smelter Look-up'!$J:$J,0))</f>
        <v>#N/A</v>
      </c>
      <c r="X1302" s="171">
        <f t="shared" ca="1" si="63"/>
        <v>0</v>
      </c>
      <c r="AB1302" s="171" t="str">
        <f t="shared" si="64"/>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5"/>
        <v/>
      </c>
      <c r="T1303" s="156" t="str">
        <f ca="1">IF(B1303="","",IF(ISERROR(MATCH($J1303,SorP!$B$1:$B$5661,0)),"",INDIRECT("'SorP'!$A$"&amp;MATCH($J1303,SorP!$B$1:$B$5661,0))))</f>
        <v/>
      </c>
      <c r="U1303" s="169"/>
      <c r="V1303" s="170" t="e">
        <f>IF(C1303="",NA(),MATCH($B1303&amp;$C1303,'Smelter Look-up'!$J:$J,0))</f>
        <v>#N/A</v>
      </c>
      <c r="X1303" s="171">
        <f t="shared" ca="1" si="63"/>
        <v>0</v>
      </c>
      <c r="AB1303" s="171" t="str">
        <f t="shared" si="64"/>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5"/>
        <v/>
      </c>
      <c r="T1304" s="156" t="str">
        <f ca="1">IF(B1304="","",IF(ISERROR(MATCH($J1304,SorP!$B$1:$B$5661,0)),"",INDIRECT("'SorP'!$A$"&amp;MATCH($J1304,SorP!$B$1:$B$5661,0))))</f>
        <v/>
      </c>
      <c r="U1304" s="169"/>
      <c r="V1304" s="170" t="e">
        <f>IF(C1304="",NA(),MATCH($B1304&amp;$C1304,'Smelter Look-up'!$J:$J,0))</f>
        <v>#N/A</v>
      </c>
      <c r="X1304" s="171">
        <f t="shared" ca="1" si="63"/>
        <v>0</v>
      </c>
      <c r="AB1304" s="171" t="str">
        <f t="shared" si="64"/>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5"/>
        <v/>
      </c>
      <c r="T1305" s="156" t="str">
        <f ca="1">IF(B1305="","",IF(ISERROR(MATCH($J1305,SorP!$B$1:$B$5661,0)),"",INDIRECT("'SorP'!$A$"&amp;MATCH($J1305,SorP!$B$1:$B$5661,0))))</f>
        <v/>
      </c>
      <c r="U1305" s="169"/>
      <c r="V1305" s="170" t="e">
        <f>IF(C1305="",NA(),MATCH($B1305&amp;$C1305,'Smelter Look-up'!$J:$J,0))</f>
        <v>#N/A</v>
      </c>
      <c r="X1305" s="171">
        <f t="shared" ca="1" si="63"/>
        <v>0</v>
      </c>
      <c r="AB1305" s="171" t="str">
        <f t="shared" si="64"/>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5"/>
        <v/>
      </c>
      <c r="T1306" s="156" t="str">
        <f ca="1">IF(B1306="","",IF(ISERROR(MATCH($J1306,SorP!$B$1:$B$5661,0)),"",INDIRECT("'SorP'!$A$"&amp;MATCH($J1306,SorP!$B$1:$B$5661,0))))</f>
        <v/>
      </c>
      <c r="U1306" s="169"/>
      <c r="V1306" s="170" t="e">
        <f>IF(C1306="",NA(),MATCH($B1306&amp;$C1306,'Smelter Look-up'!$J:$J,0))</f>
        <v>#N/A</v>
      </c>
      <c r="X1306" s="171">
        <f t="shared" ca="1" si="63"/>
        <v>0</v>
      </c>
      <c r="AB1306" s="171" t="str">
        <f t="shared" si="64"/>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5"/>
        <v/>
      </c>
      <c r="T1307" s="156" t="str">
        <f ca="1">IF(B1307="","",IF(ISERROR(MATCH($J1307,SorP!$B$1:$B$5661,0)),"",INDIRECT("'SorP'!$A$"&amp;MATCH($J1307,SorP!$B$1:$B$5661,0))))</f>
        <v/>
      </c>
      <c r="U1307" s="169"/>
      <c r="V1307" s="170" t="e">
        <f>IF(C1307="",NA(),MATCH($B1307&amp;$C1307,'Smelter Look-up'!$J:$J,0))</f>
        <v>#N/A</v>
      </c>
      <c r="X1307" s="171">
        <f t="shared" ca="1" si="63"/>
        <v>0</v>
      </c>
      <c r="AB1307" s="171" t="str">
        <f t="shared" si="64"/>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5"/>
        <v/>
      </c>
      <c r="T1308" s="156" t="str">
        <f ca="1">IF(B1308="","",IF(ISERROR(MATCH($J1308,SorP!$B$1:$B$5661,0)),"",INDIRECT("'SorP'!$A$"&amp;MATCH($J1308,SorP!$B$1:$B$5661,0))))</f>
        <v/>
      </c>
      <c r="U1308" s="169"/>
      <c r="V1308" s="170" t="e">
        <f>IF(C1308="",NA(),MATCH($B1308&amp;$C1308,'Smelter Look-up'!$J:$J,0))</f>
        <v>#N/A</v>
      </c>
      <c r="X1308" s="171">
        <f t="shared" ca="1" si="63"/>
        <v>0</v>
      </c>
      <c r="AB1308" s="171" t="str">
        <f t="shared" si="64"/>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5"/>
        <v/>
      </c>
      <c r="T1309" s="156" t="str">
        <f ca="1">IF(B1309="","",IF(ISERROR(MATCH($J1309,SorP!$B$1:$B$5661,0)),"",INDIRECT("'SorP'!$A$"&amp;MATCH($J1309,SorP!$B$1:$B$5661,0))))</f>
        <v/>
      </c>
      <c r="U1309" s="169"/>
      <c r="V1309" s="170" t="e">
        <f>IF(C1309="",NA(),MATCH($B1309&amp;$C1309,'Smelter Look-up'!$J:$J,0))</f>
        <v>#N/A</v>
      </c>
      <c r="X1309" s="171">
        <f t="shared" ca="1" si="63"/>
        <v>0</v>
      </c>
      <c r="AB1309" s="171" t="str">
        <f t="shared" si="64"/>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5"/>
        <v/>
      </c>
      <c r="T1310" s="156" t="str">
        <f ca="1">IF(B1310="","",IF(ISERROR(MATCH($J1310,SorP!$B$1:$B$5661,0)),"",INDIRECT("'SorP'!$A$"&amp;MATCH($J1310,SorP!$B$1:$B$5661,0))))</f>
        <v/>
      </c>
      <c r="U1310" s="169"/>
      <c r="V1310" s="170" t="e">
        <f>IF(C1310="",NA(),MATCH($B1310&amp;$C1310,'Smelter Look-up'!$J:$J,0))</f>
        <v>#N/A</v>
      </c>
      <c r="X1310" s="171">
        <f t="shared" ca="1" si="63"/>
        <v>0</v>
      </c>
      <c r="AB1310" s="171" t="str">
        <f t="shared" si="64"/>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5"/>
        <v/>
      </c>
      <c r="T1311" s="156" t="str">
        <f ca="1">IF(B1311="","",IF(ISERROR(MATCH($J1311,SorP!$B$1:$B$5661,0)),"",INDIRECT("'SorP'!$A$"&amp;MATCH($J1311,SorP!$B$1:$B$5661,0))))</f>
        <v/>
      </c>
      <c r="U1311" s="169"/>
      <c r="V1311" s="170" t="e">
        <f>IF(C1311="",NA(),MATCH($B1311&amp;$C1311,'Smelter Look-up'!$J:$J,0))</f>
        <v>#N/A</v>
      </c>
      <c r="X1311" s="171">
        <f t="shared" ca="1" si="63"/>
        <v>0</v>
      </c>
      <c r="AB1311" s="171" t="str">
        <f t="shared" si="64"/>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5"/>
        <v/>
      </c>
      <c r="T1312" s="156" t="str">
        <f ca="1">IF(B1312="","",IF(ISERROR(MATCH($J1312,SorP!$B$1:$B$5661,0)),"",INDIRECT("'SorP'!$A$"&amp;MATCH($J1312,SorP!$B$1:$B$5661,0))))</f>
        <v/>
      </c>
      <c r="U1312" s="169"/>
      <c r="V1312" s="170" t="e">
        <f>IF(C1312="",NA(),MATCH($B1312&amp;$C1312,'Smelter Look-up'!$J:$J,0))</f>
        <v>#N/A</v>
      </c>
      <c r="X1312" s="171">
        <f t="shared" ca="1" si="63"/>
        <v>0</v>
      </c>
      <c r="AB1312" s="171" t="str">
        <f t="shared" si="64"/>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5"/>
        <v/>
      </c>
      <c r="T1313" s="156" t="str">
        <f ca="1">IF(B1313="","",IF(ISERROR(MATCH($J1313,SorP!$B$1:$B$5661,0)),"",INDIRECT("'SorP'!$A$"&amp;MATCH($J1313,SorP!$B$1:$B$5661,0))))</f>
        <v/>
      </c>
      <c r="U1313" s="169"/>
      <c r="V1313" s="170" t="e">
        <f>IF(C1313="",NA(),MATCH($B1313&amp;$C1313,'Smelter Look-up'!$J:$J,0))</f>
        <v>#N/A</v>
      </c>
      <c r="X1313" s="171">
        <f t="shared" ca="1" si="63"/>
        <v>0</v>
      </c>
      <c r="AB1313" s="171" t="str">
        <f t="shared" si="64"/>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5"/>
        <v/>
      </c>
      <c r="T1314" s="156" t="str">
        <f ca="1">IF(B1314="","",IF(ISERROR(MATCH($J1314,SorP!$B$1:$B$5661,0)),"",INDIRECT("'SorP'!$A$"&amp;MATCH($J1314,SorP!$B$1:$B$5661,0))))</f>
        <v/>
      </c>
      <c r="U1314" s="169"/>
      <c r="V1314" s="170" t="e">
        <f>IF(C1314="",NA(),MATCH($B1314&amp;$C1314,'Smelter Look-up'!$J:$J,0))</f>
        <v>#N/A</v>
      </c>
      <c r="X1314" s="171">
        <f t="shared" ca="1" si="63"/>
        <v>0</v>
      </c>
      <c r="AB1314" s="171" t="str">
        <f t="shared" si="64"/>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5"/>
        <v/>
      </c>
      <c r="T1315" s="156" t="str">
        <f ca="1">IF(B1315="","",IF(ISERROR(MATCH($J1315,SorP!$B$1:$B$5661,0)),"",INDIRECT("'SorP'!$A$"&amp;MATCH($J1315,SorP!$B$1:$B$5661,0))))</f>
        <v/>
      </c>
      <c r="U1315" s="169"/>
      <c r="V1315" s="170" t="e">
        <f>IF(C1315="",NA(),MATCH($B1315&amp;$C1315,'Smelter Look-up'!$J:$J,0))</f>
        <v>#N/A</v>
      </c>
      <c r="X1315" s="171">
        <f t="shared" ca="1" si="63"/>
        <v>0</v>
      </c>
      <c r="AB1315" s="171" t="str">
        <f t="shared" si="64"/>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5"/>
        <v/>
      </c>
      <c r="T1316" s="156" t="str">
        <f ca="1">IF(B1316="","",IF(ISERROR(MATCH($J1316,SorP!$B$1:$B$5661,0)),"",INDIRECT("'SorP'!$A$"&amp;MATCH($J1316,SorP!$B$1:$B$5661,0))))</f>
        <v/>
      </c>
      <c r="U1316" s="169"/>
      <c r="V1316" s="170" t="e">
        <f>IF(C1316="",NA(),MATCH($B1316&amp;$C1316,'Smelter Look-up'!$J:$J,0))</f>
        <v>#N/A</v>
      </c>
      <c r="X1316" s="171">
        <f t="shared" ca="1" si="63"/>
        <v>0</v>
      </c>
      <c r="AB1316" s="171" t="str">
        <f t="shared" si="64"/>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5"/>
        <v/>
      </c>
      <c r="T1317" s="156" t="str">
        <f ca="1">IF(B1317="","",IF(ISERROR(MATCH($J1317,SorP!$B$1:$B$5661,0)),"",INDIRECT("'SorP'!$A$"&amp;MATCH($J1317,SorP!$B$1:$B$5661,0))))</f>
        <v/>
      </c>
      <c r="U1317" s="169"/>
      <c r="V1317" s="170" t="e">
        <f>IF(C1317="",NA(),MATCH($B1317&amp;$C1317,'Smelter Look-up'!$J:$J,0))</f>
        <v>#N/A</v>
      </c>
      <c r="X1317" s="171">
        <f t="shared" ca="1" si="63"/>
        <v>0</v>
      </c>
      <c r="AB1317" s="171" t="str">
        <f t="shared" si="64"/>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5"/>
        <v/>
      </c>
      <c r="T1318" s="156" t="str">
        <f ca="1">IF(B1318="","",IF(ISERROR(MATCH($J1318,SorP!$B$1:$B$5661,0)),"",INDIRECT("'SorP'!$A$"&amp;MATCH($J1318,SorP!$B$1:$B$5661,0))))</f>
        <v/>
      </c>
      <c r="U1318" s="169"/>
      <c r="V1318" s="170" t="e">
        <f>IF(C1318="",NA(),MATCH($B1318&amp;$C1318,'Smelter Look-up'!$J:$J,0))</f>
        <v>#N/A</v>
      </c>
      <c r="X1318" s="171">
        <f t="shared" ca="1" si="63"/>
        <v>0</v>
      </c>
      <c r="AB1318" s="171" t="str">
        <f t="shared" si="64"/>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5"/>
        <v/>
      </c>
      <c r="T1319" s="156" t="str">
        <f ca="1">IF(B1319="","",IF(ISERROR(MATCH($J1319,SorP!$B$1:$B$5661,0)),"",INDIRECT("'SorP'!$A$"&amp;MATCH($J1319,SorP!$B$1:$B$5661,0))))</f>
        <v/>
      </c>
      <c r="U1319" s="169"/>
      <c r="V1319" s="170" t="e">
        <f>IF(C1319="",NA(),MATCH($B1319&amp;$C1319,'Smelter Look-up'!$J:$J,0))</f>
        <v>#N/A</v>
      </c>
      <c r="X1319" s="171">
        <f t="shared" ca="1" si="63"/>
        <v>0</v>
      </c>
      <c r="AB1319" s="171" t="str">
        <f t="shared" si="64"/>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5"/>
        <v/>
      </c>
      <c r="T1320" s="156" t="str">
        <f ca="1">IF(B1320="","",IF(ISERROR(MATCH($J1320,SorP!$B$1:$B$5661,0)),"",INDIRECT("'SorP'!$A$"&amp;MATCH($J1320,SorP!$B$1:$B$5661,0))))</f>
        <v/>
      </c>
      <c r="U1320" s="169"/>
      <c r="V1320" s="170" t="e">
        <f>IF(C1320="",NA(),MATCH($B1320&amp;$C1320,'Smelter Look-up'!$J:$J,0))</f>
        <v>#N/A</v>
      </c>
      <c r="X1320" s="171">
        <f t="shared" ca="1" si="63"/>
        <v>0</v>
      </c>
      <c r="AB1320" s="171" t="str">
        <f t="shared" si="64"/>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5"/>
        <v/>
      </c>
      <c r="T1321" s="156" t="str">
        <f ca="1">IF(B1321="","",IF(ISERROR(MATCH($J1321,SorP!$B$1:$B$5661,0)),"",INDIRECT("'SorP'!$A$"&amp;MATCH($J1321,SorP!$B$1:$B$5661,0))))</f>
        <v/>
      </c>
      <c r="U1321" s="169"/>
      <c r="V1321" s="170" t="e">
        <f>IF(C1321="",NA(),MATCH($B1321&amp;$C1321,'Smelter Look-up'!$J:$J,0))</f>
        <v>#N/A</v>
      </c>
      <c r="X1321" s="171">
        <f t="shared" ca="1" si="63"/>
        <v>0</v>
      </c>
      <c r="AB1321" s="171" t="str">
        <f t="shared" si="64"/>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5"/>
        <v/>
      </c>
      <c r="T1322" s="156" t="str">
        <f ca="1">IF(B1322="","",IF(ISERROR(MATCH($J1322,SorP!$B$1:$B$5661,0)),"",INDIRECT("'SorP'!$A$"&amp;MATCH($J1322,SorP!$B$1:$B$5661,0))))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5"/>
        <v/>
      </c>
      <c r="T1323" s="156" t="str">
        <f ca="1">IF(B1323="","",IF(ISERROR(MATCH($J1323,SorP!$B$1:$B$5661,0)),"",INDIRECT("'SorP'!$A$"&amp;MATCH($J1323,SorP!$B$1:$B$5661,0))))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5"/>
        <v/>
      </c>
      <c r="T1324" s="156" t="str">
        <f ca="1">IF(B1324="","",IF(ISERROR(MATCH($J1324,SorP!$B$1:$B$5661,0)),"",INDIRECT("'SorP'!$A$"&amp;MATCH($J1324,SorP!$B$1:$B$5661,0))))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5"/>
        <v/>
      </c>
      <c r="T1325" s="156" t="str">
        <f ca="1">IF(B1325="","",IF(ISERROR(MATCH($J1325,SorP!$B$1:$B$5661,0)),"",INDIRECT("'SorP'!$A$"&amp;MATCH($J1325,SorP!$B$1:$B$5661,0))))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5"/>
        <v/>
      </c>
      <c r="T1326" s="156" t="str">
        <f ca="1">IF(B1326="","",IF(ISERROR(MATCH($J1326,SorP!$B$1:$B$5661,0)),"",INDIRECT("'SorP'!$A$"&amp;MATCH($J1326,SorP!$B$1:$B$5661,0))))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5"/>
        <v/>
      </c>
      <c r="T1327" s="156" t="str">
        <f ca="1">IF(B1327="","",IF(ISERROR(MATCH($J1327,SorP!$B$1:$B$5661,0)),"",INDIRECT("'SorP'!$A$"&amp;MATCH($J1327,SorP!$B$1:$B$5661,0))))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5"/>
        <v/>
      </c>
      <c r="T1328" s="156" t="str">
        <f ca="1">IF(B1328="","",IF(ISERROR(MATCH($J1328,SorP!$B$1:$B$5661,0)),"",INDIRECT("'SorP'!$A$"&amp;MATCH($J1328,SorP!$B$1:$B$5661,0))))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5"/>
        <v/>
      </c>
      <c r="T1329" s="156" t="str">
        <f ca="1">IF(B1329="","",IF(ISERROR(MATCH($J1329,SorP!$B$1:$B$5661,0)),"",INDIRECT("'SorP'!$A$"&amp;MATCH($J1329,SorP!$B$1:$B$5661,0))))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5"/>
        <v/>
      </c>
      <c r="T1330" s="156" t="str">
        <f ca="1">IF(B1330="","",IF(ISERROR(MATCH($J1330,SorP!$B$1:$B$5661,0)),"",INDIRECT("'SorP'!$A$"&amp;MATCH($J1330,SorP!$B$1:$B$5661,0))))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5"/>
        <v/>
      </c>
      <c r="T1331" s="156" t="str">
        <f ca="1">IF(B1331="","",IF(ISERROR(MATCH($J1331,SorP!$B$1:$B$5661,0)),"",INDIRECT("'SorP'!$A$"&amp;MATCH($J1331,SorP!$B$1:$B$5661,0))))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5"/>
        <v/>
      </c>
      <c r="T1332" s="156" t="str">
        <f ca="1">IF(B1332="","",IF(ISERROR(MATCH($J1332,SorP!$B$1:$B$5661,0)),"",INDIRECT("'SorP'!$A$"&amp;MATCH($J1332,SorP!$B$1:$B$5661,0))))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5"/>
        <v/>
      </c>
      <c r="T1333" s="156" t="str">
        <f ca="1">IF(B1333="","",IF(ISERROR(MATCH($J1333,SorP!$B$1:$B$5661,0)),"",INDIRECT("'SorP'!$A$"&amp;MATCH($J1333,SorP!$B$1:$B$5661,0))))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5"/>
        <v/>
      </c>
      <c r="T1334" s="156" t="str">
        <f ca="1">IF(B1334="","",IF(ISERROR(MATCH($J1334,SorP!$B$1:$B$5661,0)),"",INDIRECT("'SorP'!$A$"&amp;MATCH($J1334,SorP!$B$1:$B$5661,0))))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5"/>
        <v/>
      </c>
      <c r="T1335" s="156" t="str">
        <f ca="1">IF(B1335="","",IF(ISERROR(MATCH($J1335,SorP!$B$1:$B$5661,0)),"",INDIRECT("'SorP'!$A$"&amp;MATCH($J1335,SorP!$B$1:$B$5661,0))))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5"/>
        <v/>
      </c>
      <c r="T1336" s="156" t="str">
        <f ca="1">IF(B1336="","",IF(ISERROR(MATCH($J1336,SorP!$B$1:$B$5661,0)),"",INDIRECT("'SorP'!$A$"&amp;MATCH($J1336,SorP!$B$1:$B$5661,0))))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5"/>
        <v/>
      </c>
      <c r="T1337" s="156" t="str">
        <f ca="1">IF(B1337="","",IF(ISERROR(MATCH($J1337,SorP!$B$1:$B$5661,0)),"",INDIRECT("'SorP'!$A$"&amp;MATCH($J1337,SorP!$B$1:$B$5661,0))))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5"/>
        <v/>
      </c>
      <c r="T1338" s="156" t="str">
        <f ca="1">IF(B1338="","",IF(ISERROR(MATCH($J1338,SorP!$B$1:$B$5661,0)),"",INDIRECT("'SorP'!$A$"&amp;MATCH($J1338,SorP!$B$1:$B$5661,0))))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5"/>
        <v/>
      </c>
      <c r="T1339" s="156" t="str">
        <f ca="1">IF(B1339="","",IF(ISERROR(MATCH($J1339,SorP!$B$1:$B$5661,0)),"",INDIRECT("'SorP'!$A$"&amp;MATCH($J1339,SorP!$B$1:$B$5661,0))))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5"/>
        <v/>
      </c>
      <c r="T1340" s="156" t="str">
        <f ca="1">IF(B1340="","",IF(ISERROR(MATCH($J1340,SorP!$B$1:$B$5661,0)),"",INDIRECT("'SorP'!$A$"&amp;MATCH($J1340,SorP!$B$1:$B$5661,0))))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IF(B1341="","",IF(ISERROR(MATCH($J1341,SorP!$B$1:$B$5661,0)),"",INDIRECT("'SorP'!$A$"&amp;MATCH($J1341,SorP!$B$1:$B$5661,0))))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ref="X1343:X1406" ca="1" si="66">IF(AND(C1343="Smelter not listed",OR(LEN(D1343)=0,LEN(E1343)=0)),1,0)</f>
        <v>0</v>
      </c>
      <c r="AB1343" s="171" t="str">
        <f t="shared" ref="AB1343:AB1406" si="67">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8">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6"/>
        <v>0</v>
      </c>
      <c r="AB1344" s="171" t="str">
        <f t="shared" si="67"/>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8"/>
        <v/>
      </c>
      <c r="T1345" s="156" t="str">
        <f ca="1">IF(B1345="","",IF(ISERROR(MATCH($J1345,SorP!$B$1:$B$5661,0)),"",INDIRECT("'SorP'!$A$"&amp;MATCH($J1345,SorP!$B$1:$B$5661,0))))</f>
        <v/>
      </c>
      <c r="U1345" s="169"/>
      <c r="V1345" s="170" t="e">
        <f>IF(C1345="",NA(),MATCH($B1345&amp;$C1345,'Smelter Look-up'!$J:$J,0))</f>
        <v>#N/A</v>
      </c>
      <c r="X1345" s="171">
        <f t="shared" ca="1" si="66"/>
        <v>0</v>
      </c>
      <c r="AB1345" s="171" t="str">
        <f t="shared" si="67"/>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8"/>
        <v/>
      </c>
      <c r="T1346" s="156" t="str">
        <f ca="1">IF(B1346="","",IF(ISERROR(MATCH($J1346,SorP!$B$1:$B$5661,0)),"",INDIRECT("'SorP'!$A$"&amp;MATCH($J1346,SorP!$B$1:$B$5661,0))))</f>
        <v/>
      </c>
      <c r="U1346" s="169"/>
      <c r="V1346" s="170" t="e">
        <f>IF(C1346="",NA(),MATCH($B1346&amp;$C1346,'Smelter Look-up'!$J:$J,0))</f>
        <v>#N/A</v>
      </c>
      <c r="X1346" s="171">
        <f t="shared" ca="1" si="66"/>
        <v>0</v>
      </c>
      <c r="AB1346" s="171" t="str">
        <f t="shared" si="67"/>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8"/>
        <v/>
      </c>
      <c r="T1347" s="156" t="str">
        <f ca="1">IF(B1347="","",IF(ISERROR(MATCH($J1347,SorP!$B$1:$B$5661,0)),"",INDIRECT("'SorP'!$A$"&amp;MATCH($J1347,SorP!$B$1:$B$5661,0))))</f>
        <v/>
      </c>
      <c r="U1347" s="169"/>
      <c r="V1347" s="170" t="e">
        <f>IF(C1347="",NA(),MATCH($B1347&amp;$C1347,'Smelter Look-up'!$J:$J,0))</f>
        <v>#N/A</v>
      </c>
      <c r="X1347" s="171">
        <f t="shared" ca="1" si="66"/>
        <v>0</v>
      </c>
      <c r="AB1347" s="171" t="str">
        <f t="shared" si="67"/>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8"/>
        <v/>
      </c>
      <c r="T1348" s="156" t="str">
        <f ca="1">IF(B1348="","",IF(ISERROR(MATCH($J1348,SorP!$B$1:$B$5661,0)),"",INDIRECT("'SorP'!$A$"&amp;MATCH($J1348,SorP!$B$1:$B$5661,0))))</f>
        <v/>
      </c>
      <c r="U1348" s="169"/>
      <c r="V1348" s="170" t="e">
        <f>IF(C1348="",NA(),MATCH($B1348&amp;$C1348,'Smelter Look-up'!$J:$J,0))</f>
        <v>#N/A</v>
      </c>
      <c r="X1348" s="171">
        <f t="shared" ca="1" si="66"/>
        <v>0</v>
      </c>
      <c r="AB1348" s="171" t="str">
        <f t="shared" si="67"/>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8"/>
        <v/>
      </c>
      <c r="T1349" s="156" t="str">
        <f ca="1">IF(B1349="","",IF(ISERROR(MATCH($J1349,SorP!$B$1:$B$5661,0)),"",INDIRECT("'SorP'!$A$"&amp;MATCH($J1349,SorP!$B$1:$B$5661,0))))</f>
        <v/>
      </c>
      <c r="U1349" s="169"/>
      <c r="V1349" s="170" t="e">
        <f>IF(C1349="",NA(),MATCH($B1349&amp;$C1349,'Smelter Look-up'!$J:$J,0))</f>
        <v>#N/A</v>
      </c>
      <c r="X1349" s="171">
        <f t="shared" ca="1" si="66"/>
        <v>0</v>
      </c>
      <c r="AB1349" s="171" t="str">
        <f t="shared" si="67"/>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8"/>
        <v/>
      </c>
      <c r="T1350" s="156" t="str">
        <f ca="1">IF(B1350="","",IF(ISERROR(MATCH($J1350,SorP!$B$1:$B$5661,0)),"",INDIRECT("'SorP'!$A$"&amp;MATCH($J1350,SorP!$B$1:$B$5661,0))))</f>
        <v/>
      </c>
      <c r="U1350" s="169"/>
      <c r="V1350" s="170" t="e">
        <f>IF(C1350="",NA(),MATCH($B1350&amp;$C1350,'Smelter Look-up'!$J:$J,0))</f>
        <v>#N/A</v>
      </c>
      <c r="X1350" s="171">
        <f t="shared" ca="1" si="66"/>
        <v>0</v>
      </c>
      <c r="AB1350" s="171" t="str">
        <f t="shared" si="67"/>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8"/>
        <v/>
      </c>
      <c r="T1351" s="156" t="str">
        <f ca="1">IF(B1351="","",IF(ISERROR(MATCH($J1351,SorP!$B$1:$B$5661,0)),"",INDIRECT("'SorP'!$A$"&amp;MATCH($J1351,SorP!$B$1:$B$5661,0))))</f>
        <v/>
      </c>
      <c r="U1351" s="169"/>
      <c r="V1351" s="170" t="e">
        <f>IF(C1351="",NA(),MATCH($B1351&amp;$C1351,'Smelter Look-up'!$J:$J,0))</f>
        <v>#N/A</v>
      </c>
      <c r="X1351" s="171">
        <f t="shared" ca="1" si="66"/>
        <v>0</v>
      </c>
      <c r="AB1351" s="171" t="str">
        <f t="shared" si="67"/>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8"/>
        <v/>
      </c>
      <c r="T1352" s="156" t="str">
        <f ca="1">IF(B1352="","",IF(ISERROR(MATCH($J1352,SorP!$B$1:$B$5661,0)),"",INDIRECT("'SorP'!$A$"&amp;MATCH($J1352,SorP!$B$1:$B$5661,0))))</f>
        <v/>
      </c>
      <c r="U1352" s="169"/>
      <c r="V1352" s="170" t="e">
        <f>IF(C1352="",NA(),MATCH($B1352&amp;$C1352,'Smelter Look-up'!$J:$J,0))</f>
        <v>#N/A</v>
      </c>
      <c r="X1352" s="171">
        <f t="shared" ca="1" si="66"/>
        <v>0</v>
      </c>
      <c r="AB1352" s="171" t="str">
        <f t="shared" si="67"/>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8"/>
        <v/>
      </c>
      <c r="T1353" s="156" t="str">
        <f ca="1">IF(B1353="","",IF(ISERROR(MATCH($J1353,SorP!$B$1:$B$5661,0)),"",INDIRECT("'SorP'!$A$"&amp;MATCH($J1353,SorP!$B$1:$B$5661,0))))</f>
        <v/>
      </c>
      <c r="U1353" s="169"/>
      <c r="V1353" s="170" t="e">
        <f>IF(C1353="",NA(),MATCH($B1353&amp;$C1353,'Smelter Look-up'!$J:$J,0))</f>
        <v>#N/A</v>
      </c>
      <c r="X1353" s="171">
        <f t="shared" ca="1" si="66"/>
        <v>0</v>
      </c>
      <c r="AB1353" s="171" t="str">
        <f t="shared" si="67"/>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8"/>
        <v/>
      </c>
      <c r="T1354" s="156" t="str">
        <f ca="1">IF(B1354="","",IF(ISERROR(MATCH($J1354,SorP!$B$1:$B$5661,0)),"",INDIRECT("'SorP'!$A$"&amp;MATCH($J1354,SorP!$B$1:$B$5661,0))))</f>
        <v/>
      </c>
      <c r="U1354" s="169"/>
      <c r="V1354" s="170" t="e">
        <f>IF(C1354="",NA(),MATCH($B1354&amp;$C1354,'Smelter Look-up'!$J:$J,0))</f>
        <v>#N/A</v>
      </c>
      <c r="X1354" s="171">
        <f t="shared" ca="1" si="66"/>
        <v>0</v>
      </c>
      <c r="AB1354" s="171" t="str">
        <f t="shared" si="67"/>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8"/>
        <v/>
      </c>
      <c r="T1355" s="156" t="str">
        <f ca="1">IF(B1355="","",IF(ISERROR(MATCH($J1355,SorP!$B$1:$B$5661,0)),"",INDIRECT("'SorP'!$A$"&amp;MATCH($J1355,SorP!$B$1:$B$5661,0))))</f>
        <v/>
      </c>
      <c r="U1355" s="169"/>
      <c r="V1355" s="170" t="e">
        <f>IF(C1355="",NA(),MATCH($B1355&amp;$C1355,'Smelter Look-up'!$J:$J,0))</f>
        <v>#N/A</v>
      </c>
      <c r="X1355" s="171">
        <f t="shared" ca="1" si="66"/>
        <v>0</v>
      </c>
      <c r="AB1355" s="171" t="str">
        <f t="shared" si="67"/>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8"/>
        <v/>
      </c>
      <c r="T1356" s="156" t="str">
        <f ca="1">IF(B1356="","",IF(ISERROR(MATCH($J1356,SorP!$B$1:$B$5661,0)),"",INDIRECT("'SorP'!$A$"&amp;MATCH($J1356,SorP!$B$1:$B$5661,0))))</f>
        <v/>
      </c>
      <c r="U1356" s="169"/>
      <c r="V1356" s="170" t="e">
        <f>IF(C1356="",NA(),MATCH($B1356&amp;$C1356,'Smelter Look-up'!$J:$J,0))</f>
        <v>#N/A</v>
      </c>
      <c r="X1356" s="171">
        <f t="shared" ca="1" si="66"/>
        <v>0</v>
      </c>
      <c r="AB1356" s="171" t="str">
        <f t="shared" si="67"/>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8"/>
        <v/>
      </c>
      <c r="T1357" s="156" t="str">
        <f ca="1">IF(B1357="","",IF(ISERROR(MATCH($J1357,SorP!$B$1:$B$5661,0)),"",INDIRECT("'SorP'!$A$"&amp;MATCH($J1357,SorP!$B$1:$B$5661,0))))</f>
        <v/>
      </c>
      <c r="U1357" s="169"/>
      <c r="V1357" s="170" t="e">
        <f>IF(C1357="",NA(),MATCH($B1357&amp;$C1357,'Smelter Look-up'!$J:$J,0))</f>
        <v>#N/A</v>
      </c>
      <c r="X1357" s="171">
        <f t="shared" ca="1" si="66"/>
        <v>0</v>
      </c>
      <c r="AB1357" s="171" t="str">
        <f t="shared" si="67"/>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8"/>
        <v/>
      </c>
      <c r="T1358" s="156" t="str">
        <f ca="1">IF(B1358="","",IF(ISERROR(MATCH($J1358,SorP!$B$1:$B$5661,0)),"",INDIRECT("'SorP'!$A$"&amp;MATCH($J1358,SorP!$B$1:$B$5661,0))))</f>
        <v/>
      </c>
      <c r="U1358" s="169"/>
      <c r="V1358" s="170" t="e">
        <f>IF(C1358="",NA(),MATCH($B1358&amp;$C1358,'Smelter Look-up'!$J:$J,0))</f>
        <v>#N/A</v>
      </c>
      <c r="X1358" s="171">
        <f t="shared" ca="1" si="66"/>
        <v>0</v>
      </c>
      <c r="AB1358" s="171" t="str">
        <f t="shared" si="67"/>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8"/>
        <v/>
      </c>
      <c r="T1359" s="156" t="str">
        <f ca="1">IF(B1359="","",IF(ISERROR(MATCH($J1359,SorP!$B$1:$B$5661,0)),"",INDIRECT("'SorP'!$A$"&amp;MATCH($J1359,SorP!$B$1:$B$5661,0))))</f>
        <v/>
      </c>
      <c r="U1359" s="169"/>
      <c r="V1359" s="170" t="e">
        <f>IF(C1359="",NA(),MATCH($B1359&amp;$C1359,'Smelter Look-up'!$J:$J,0))</f>
        <v>#N/A</v>
      </c>
      <c r="X1359" s="171">
        <f t="shared" ca="1" si="66"/>
        <v>0</v>
      </c>
      <c r="AB1359" s="171" t="str">
        <f t="shared" si="67"/>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8"/>
        <v/>
      </c>
      <c r="T1360" s="156" t="str">
        <f ca="1">IF(B1360="","",IF(ISERROR(MATCH($J1360,SorP!$B$1:$B$5661,0)),"",INDIRECT("'SorP'!$A$"&amp;MATCH($J1360,SorP!$B$1:$B$5661,0))))</f>
        <v/>
      </c>
      <c r="U1360" s="169"/>
      <c r="V1360" s="170" t="e">
        <f>IF(C1360="",NA(),MATCH($B1360&amp;$C1360,'Smelter Look-up'!$J:$J,0))</f>
        <v>#N/A</v>
      </c>
      <c r="X1360" s="171">
        <f t="shared" ca="1" si="66"/>
        <v>0</v>
      </c>
      <c r="AB1360" s="171" t="str">
        <f t="shared" si="67"/>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8"/>
        <v/>
      </c>
      <c r="T1361" s="156" t="str">
        <f ca="1">IF(B1361="","",IF(ISERROR(MATCH($J1361,SorP!$B$1:$B$5661,0)),"",INDIRECT("'SorP'!$A$"&amp;MATCH($J1361,SorP!$B$1:$B$5661,0))))</f>
        <v/>
      </c>
      <c r="U1361" s="169"/>
      <c r="V1361" s="170" t="e">
        <f>IF(C1361="",NA(),MATCH($B1361&amp;$C1361,'Smelter Look-up'!$J:$J,0))</f>
        <v>#N/A</v>
      </c>
      <c r="X1361" s="171">
        <f t="shared" ca="1" si="66"/>
        <v>0</v>
      </c>
      <c r="AB1361" s="171" t="str">
        <f t="shared" si="67"/>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8"/>
        <v/>
      </c>
      <c r="T1362" s="156" t="str">
        <f ca="1">IF(B1362="","",IF(ISERROR(MATCH($J1362,SorP!$B$1:$B$5661,0)),"",INDIRECT("'SorP'!$A$"&amp;MATCH($J1362,SorP!$B$1:$B$5661,0))))</f>
        <v/>
      </c>
      <c r="U1362" s="169"/>
      <c r="V1362" s="170" t="e">
        <f>IF(C1362="",NA(),MATCH($B1362&amp;$C1362,'Smelter Look-up'!$J:$J,0))</f>
        <v>#N/A</v>
      </c>
      <c r="X1362" s="171">
        <f t="shared" ca="1" si="66"/>
        <v>0</v>
      </c>
      <c r="AB1362" s="171" t="str">
        <f t="shared" si="67"/>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8"/>
        <v/>
      </c>
      <c r="T1363" s="156" t="str">
        <f ca="1">IF(B1363="","",IF(ISERROR(MATCH($J1363,SorP!$B$1:$B$5661,0)),"",INDIRECT("'SorP'!$A$"&amp;MATCH($J1363,SorP!$B$1:$B$5661,0))))</f>
        <v/>
      </c>
      <c r="U1363" s="169"/>
      <c r="V1363" s="170" t="e">
        <f>IF(C1363="",NA(),MATCH($B1363&amp;$C1363,'Smelter Look-up'!$J:$J,0))</f>
        <v>#N/A</v>
      </c>
      <c r="X1363" s="171">
        <f t="shared" ca="1" si="66"/>
        <v>0</v>
      </c>
      <c r="AB1363" s="171" t="str">
        <f t="shared" si="67"/>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8"/>
        <v/>
      </c>
      <c r="T1364" s="156" t="str">
        <f ca="1">IF(B1364="","",IF(ISERROR(MATCH($J1364,SorP!$B$1:$B$5661,0)),"",INDIRECT("'SorP'!$A$"&amp;MATCH($J1364,SorP!$B$1:$B$5661,0))))</f>
        <v/>
      </c>
      <c r="U1364" s="169"/>
      <c r="V1364" s="170" t="e">
        <f>IF(C1364="",NA(),MATCH($B1364&amp;$C1364,'Smelter Look-up'!$J:$J,0))</f>
        <v>#N/A</v>
      </c>
      <c r="X1364" s="171">
        <f t="shared" ca="1" si="66"/>
        <v>0</v>
      </c>
      <c r="AB1364" s="171" t="str">
        <f t="shared" si="67"/>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8"/>
        <v/>
      </c>
      <c r="T1365" s="156" t="str">
        <f ca="1">IF(B1365="","",IF(ISERROR(MATCH($J1365,SorP!$B$1:$B$5661,0)),"",INDIRECT("'SorP'!$A$"&amp;MATCH($J1365,SorP!$B$1:$B$5661,0))))</f>
        <v/>
      </c>
      <c r="U1365" s="169"/>
      <c r="V1365" s="170" t="e">
        <f>IF(C1365="",NA(),MATCH($B1365&amp;$C1365,'Smelter Look-up'!$J:$J,0))</f>
        <v>#N/A</v>
      </c>
      <c r="X1365" s="171">
        <f t="shared" ca="1" si="66"/>
        <v>0</v>
      </c>
      <c r="AB1365" s="171" t="str">
        <f t="shared" si="67"/>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8"/>
        <v/>
      </c>
      <c r="T1366" s="156" t="str">
        <f ca="1">IF(B1366="","",IF(ISERROR(MATCH($J1366,SorP!$B$1:$B$5661,0)),"",INDIRECT("'SorP'!$A$"&amp;MATCH($J1366,SorP!$B$1:$B$5661,0))))</f>
        <v/>
      </c>
      <c r="U1366" s="169"/>
      <c r="V1366" s="170" t="e">
        <f>IF(C1366="",NA(),MATCH($B1366&amp;$C1366,'Smelter Look-up'!$J:$J,0))</f>
        <v>#N/A</v>
      </c>
      <c r="X1366" s="171">
        <f t="shared" ca="1" si="66"/>
        <v>0</v>
      </c>
      <c r="AB1366" s="171" t="str">
        <f t="shared" si="67"/>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8"/>
        <v/>
      </c>
      <c r="T1367" s="156" t="str">
        <f ca="1">IF(B1367="","",IF(ISERROR(MATCH($J1367,SorP!$B$1:$B$5661,0)),"",INDIRECT("'SorP'!$A$"&amp;MATCH($J1367,SorP!$B$1:$B$5661,0))))</f>
        <v/>
      </c>
      <c r="U1367" s="169"/>
      <c r="V1367" s="170" t="e">
        <f>IF(C1367="",NA(),MATCH($B1367&amp;$C1367,'Smelter Look-up'!$J:$J,0))</f>
        <v>#N/A</v>
      </c>
      <c r="X1367" s="171">
        <f t="shared" ca="1" si="66"/>
        <v>0</v>
      </c>
      <c r="AB1367" s="171" t="str">
        <f t="shared" si="67"/>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8"/>
        <v/>
      </c>
      <c r="T1368" s="156" t="str">
        <f ca="1">IF(B1368="","",IF(ISERROR(MATCH($J1368,SorP!$B$1:$B$5661,0)),"",INDIRECT("'SorP'!$A$"&amp;MATCH($J1368,SorP!$B$1:$B$5661,0))))</f>
        <v/>
      </c>
      <c r="U1368" s="169"/>
      <c r="V1368" s="170" t="e">
        <f>IF(C1368="",NA(),MATCH($B1368&amp;$C1368,'Smelter Look-up'!$J:$J,0))</f>
        <v>#N/A</v>
      </c>
      <c r="X1368" s="171">
        <f t="shared" ca="1" si="66"/>
        <v>0</v>
      </c>
      <c r="AB1368" s="171" t="str">
        <f t="shared" si="67"/>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8"/>
        <v/>
      </c>
      <c r="T1369" s="156" t="str">
        <f ca="1">IF(B1369="","",IF(ISERROR(MATCH($J1369,SorP!$B$1:$B$5661,0)),"",INDIRECT("'SorP'!$A$"&amp;MATCH($J1369,SorP!$B$1:$B$5661,0))))</f>
        <v/>
      </c>
      <c r="U1369" s="169"/>
      <c r="V1369" s="170" t="e">
        <f>IF(C1369="",NA(),MATCH($B1369&amp;$C1369,'Smelter Look-up'!$J:$J,0))</f>
        <v>#N/A</v>
      </c>
      <c r="X1369" s="171">
        <f t="shared" ca="1" si="66"/>
        <v>0</v>
      </c>
      <c r="AB1369" s="171" t="str">
        <f t="shared" si="67"/>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8"/>
        <v/>
      </c>
      <c r="T1370" s="156" t="str">
        <f ca="1">IF(B1370="","",IF(ISERROR(MATCH($J1370,SorP!$B$1:$B$5661,0)),"",INDIRECT("'SorP'!$A$"&amp;MATCH($J1370,SorP!$B$1:$B$5661,0))))</f>
        <v/>
      </c>
      <c r="U1370" s="169"/>
      <c r="V1370" s="170" t="e">
        <f>IF(C1370="",NA(),MATCH($B1370&amp;$C1370,'Smelter Look-up'!$J:$J,0))</f>
        <v>#N/A</v>
      </c>
      <c r="X1370" s="171">
        <f t="shared" ca="1" si="66"/>
        <v>0</v>
      </c>
      <c r="AB1370" s="171" t="str">
        <f t="shared" si="67"/>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8"/>
        <v/>
      </c>
      <c r="T1371" s="156" t="str">
        <f ca="1">IF(B1371="","",IF(ISERROR(MATCH($J1371,SorP!$B$1:$B$5661,0)),"",INDIRECT("'SorP'!$A$"&amp;MATCH($J1371,SorP!$B$1:$B$5661,0))))</f>
        <v/>
      </c>
      <c r="U1371" s="169"/>
      <c r="V1371" s="170" t="e">
        <f>IF(C1371="",NA(),MATCH($B1371&amp;$C1371,'Smelter Look-up'!$J:$J,0))</f>
        <v>#N/A</v>
      </c>
      <c r="X1371" s="171">
        <f t="shared" ca="1" si="66"/>
        <v>0</v>
      </c>
      <c r="AB1371" s="171" t="str">
        <f t="shared" si="67"/>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8"/>
        <v/>
      </c>
      <c r="T1372" s="156" t="str">
        <f ca="1">IF(B1372="","",IF(ISERROR(MATCH($J1372,SorP!$B$1:$B$5661,0)),"",INDIRECT("'SorP'!$A$"&amp;MATCH($J1372,SorP!$B$1:$B$5661,0))))</f>
        <v/>
      </c>
      <c r="U1372" s="169"/>
      <c r="V1372" s="170" t="e">
        <f>IF(C1372="",NA(),MATCH($B1372&amp;$C1372,'Smelter Look-up'!$J:$J,0))</f>
        <v>#N/A</v>
      </c>
      <c r="X1372" s="171">
        <f t="shared" ca="1" si="66"/>
        <v>0</v>
      </c>
      <c r="AB1372" s="171" t="str">
        <f t="shared" si="67"/>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8"/>
        <v/>
      </c>
      <c r="T1373" s="156" t="str">
        <f ca="1">IF(B1373="","",IF(ISERROR(MATCH($J1373,SorP!$B$1:$B$5661,0)),"",INDIRECT("'SorP'!$A$"&amp;MATCH($J1373,SorP!$B$1:$B$5661,0))))</f>
        <v/>
      </c>
      <c r="U1373" s="169"/>
      <c r="V1373" s="170" t="e">
        <f>IF(C1373="",NA(),MATCH($B1373&amp;$C1373,'Smelter Look-up'!$J:$J,0))</f>
        <v>#N/A</v>
      </c>
      <c r="X1373" s="171">
        <f t="shared" ca="1" si="66"/>
        <v>0</v>
      </c>
      <c r="AB1373" s="171" t="str">
        <f t="shared" si="67"/>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8"/>
        <v/>
      </c>
      <c r="T1374" s="156" t="str">
        <f ca="1">IF(B1374="","",IF(ISERROR(MATCH($J1374,SorP!$B$1:$B$5661,0)),"",INDIRECT("'SorP'!$A$"&amp;MATCH($J1374,SorP!$B$1:$B$5661,0))))</f>
        <v/>
      </c>
      <c r="U1374" s="169"/>
      <c r="V1374" s="170" t="e">
        <f>IF(C1374="",NA(),MATCH($B1374&amp;$C1374,'Smelter Look-up'!$J:$J,0))</f>
        <v>#N/A</v>
      </c>
      <c r="X1374" s="171">
        <f t="shared" ca="1" si="66"/>
        <v>0</v>
      </c>
      <c r="AB1374" s="171" t="str">
        <f t="shared" si="67"/>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8"/>
        <v/>
      </c>
      <c r="T1375" s="156" t="str">
        <f ca="1">IF(B1375="","",IF(ISERROR(MATCH($J1375,SorP!$B$1:$B$5661,0)),"",INDIRECT("'SorP'!$A$"&amp;MATCH($J1375,SorP!$B$1:$B$5661,0))))</f>
        <v/>
      </c>
      <c r="U1375" s="169"/>
      <c r="V1375" s="170" t="e">
        <f>IF(C1375="",NA(),MATCH($B1375&amp;$C1375,'Smelter Look-up'!$J:$J,0))</f>
        <v>#N/A</v>
      </c>
      <c r="X1375" s="171">
        <f t="shared" ca="1" si="66"/>
        <v>0</v>
      </c>
      <c r="AB1375" s="171" t="str">
        <f t="shared" si="67"/>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8"/>
        <v/>
      </c>
      <c r="T1376" s="156" t="str">
        <f ca="1">IF(B1376="","",IF(ISERROR(MATCH($J1376,SorP!$B$1:$B$5661,0)),"",INDIRECT("'SorP'!$A$"&amp;MATCH($J1376,SorP!$B$1:$B$5661,0))))</f>
        <v/>
      </c>
      <c r="U1376" s="169"/>
      <c r="V1376" s="170" t="e">
        <f>IF(C1376="",NA(),MATCH($B1376&amp;$C1376,'Smelter Look-up'!$J:$J,0))</f>
        <v>#N/A</v>
      </c>
      <c r="X1376" s="171">
        <f t="shared" ca="1" si="66"/>
        <v>0</v>
      </c>
      <c r="AB1376" s="171" t="str">
        <f t="shared" si="67"/>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8"/>
        <v/>
      </c>
      <c r="T1377" s="156" t="str">
        <f ca="1">IF(B1377="","",IF(ISERROR(MATCH($J1377,SorP!$B$1:$B$5661,0)),"",INDIRECT("'SorP'!$A$"&amp;MATCH($J1377,SorP!$B$1:$B$5661,0))))</f>
        <v/>
      </c>
      <c r="U1377" s="169"/>
      <c r="V1377" s="170" t="e">
        <f>IF(C1377="",NA(),MATCH($B1377&amp;$C1377,'Smelter Look-up'!$J:$J,0))</f>
        <v>#N/A</v>
      </c>
      <c r="X1377" s="171">
        <f t="shared" ca="1" si="66"/>
        <v>0</v>
      </c>
      <c r="AB1377" s="171" t="str">
        <f t="shared" si="67"/>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8"/>
        <v/>
      </c>
      <c r="T1378" s="156" t="str">
        <f ca="1">IF(B1378="","",IF(ISERROR(MATCH($J1378,SorP!$B$1:$B$5661,0)),"",INDIRECT("'SorP'!$A$"&amp;MATCH($J1378,SorP!$B$1:$B$5661,0))))</f>
        <v/>
      </c>
      <c r="U1378" s="169"/>
      <c r="V1378" s="170" t="e">
        <f>IF(C1378="",NA(),MATCH($B1378&amp;$C1378,'Smelter Look-up'!$J:$J,0))</f>
        <v>#N/A</v>
      </c>
      <c r="X1378" s="171">
        <f t="shared" ca="1" si="66"/>
        <v>0</v>
      </c>
      <c r="AB1378" s="171" t="str">
        <f t="shared" si="67"/>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8"/>
        <v/>
      </c>
      <c r="T1379" s="156" t="str">
        <f ca="1">IF(B1379="","",IF(ISERROR(MATCH($J1379,SorP!$B$1:$B$5661,0)),"",INDIRECT("'SorP'!$A$"&amp;MATCH($J1379,SorP!$B$1:$B$5661,0))))</f>
        <v/>
      </c>
      <c r="U1379" s="169"/>
      <c r="V1379" s="170" t="e">
        <f>IF(C1379="",NA(),MATCH($B1379&amp;$C1379,'Smelter Look-up'!$J:$J,0))</f>
        <v>#N/A</v>
      </c>
      <c r="X1379" s="171">
        <f t="shared" ca="1" si="66"/>
        <v>0</v>
      </c>
      <c r="AB1379" s="171" t="str">
        <f t="shared" si="67"/>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8"/>
        <v/>
      </c>
      <c r="T1380" s="156" t="str">
        <f ca="1">IF(B1380="","",IF(ISERROR(MATCH($J1380,SorP!$B$1:$B$5661,0)),"",INDIRECT("'SorP'!$A$"&amp;MATCH($J1380,SorP!$B$1:$B$5661,0))))</f>
        <v/>
      </c>
      <c r="U1380" s="169"/>
      <c r="V1380" s="170" t="e">
        <f>IF(C1380="",NA(),MATCH($B1380&amp;$C1380,'Smelter Look-up'!$J:$J,0))</f>
        <v>#N/A</v>
      </c>
      <c r="X1380" s="171">
        <f t="shared" ca="1" si="66"/>
        <v>0</v>
      </c>
      <c r="AB1380" s="171" t="str">
        <f t="shared" si="67"/>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8"/>
        <v/>
      </c>
      <c r="T1381" s="156" t="str">
        <f ca="1">IF(B1381="","",IF(ISERROR(MATCH($J1381,SorP!$B$1:$B$5661,0)),"",INDIRECT("'SorP'!$A$"&amp;MATCH($J1381,SorP!$B$1:$B$5661,0))))</f>
        <v/>
      </c>
      <c r="U1381" s="169"/>
      <c r="V1381" s="170" t="e">
        <f>IF(C1381="",NA(),MATCH($B1381&amp;$C1381,'Smelter Look-up'!$J:$J,0))</f>
        <v>#N/A</v>
      </c>
      <c r="X1381" s="171">
        <f t="shared" ca="1" si="66"/>
        <v>0</v>
      </c>
      <c r="AB1381" s="171" t="str">
        <f t="shared" si="67"/>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8"/>
        <v/>
      </c>
      <c r="T1382" s="156" t="str">
        <f ca="1">IF(B1382="","",IF(ISERROR(MATCH($J1382,SorP!$B$1:$B$5661,0)),"",INDIRECT("'SorP'!$A$"&amp;MATCH($J1382,SorP!$B$1:$B$5661,0))))</f>
        <v/>
      </c>
      <c r="U1382" s="169"/>
      <c r="V1382" s="170" t="e">
        <f>IF(C1382="",NA(),MATCH($B1382&amp;$C1382,'Smelter Look-up'!$J:$J,0))</f>
        <v>#N/A</v>
      </c>
      <c r="X1382" s="171">
        <f t="shared" ca="1" si="66"/>
        <v>0</v>
      </c>
      <c r="AB1382" s="171" t="str">
        <f t="shared" si="67"/>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8"/>
        <v/>
      </c>
      <c r="T1383" s="156" t="str">
        <f ca="1">IF(B1383="","",IF(ISERROR(MATCH($J1383,SorP!$B$1:$B$5661,0)),"",INDIRECT("'SorP'!$A$"&amp;MATCH($J1383,SorP!$B$1:$B$5661,0))))</f>
        <v/>
      </c>
      <c r="U1383" s="169"/>
      <c r="V1383" s="170" t="e">
        <f>IF(C1383="",NA(),MATCH($B1383&amp;$C1383,'Smelter Look-up'!$J:$J,0))</f>
        <v>#N/A</v>
      </c>
      <c r="X1383" s="171">
        <f t="shared" ca="1" si="66"/>
        <v>0</v>
      </c>
      <c r="AB1383" s="171" t="str">
        <f t="shared" si="67"/>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8"/>
        <v/>
      </c>
      <c r="T1384" s="156" t="str">
        <f ca="1">IF(B1384="","",IF(ISERROR(MATCH($J1384,SorP!$B$1:$B$5661,0)),"",INDIRECT("'SorP'!$A$"&amp;MATCH($J1384,SorP!$B$1:$B$5661,0))))</f>
        <v/>
      </c>
      <c r="U1384" s="169"/>
      <c r="V1384" s="170" t="e">
        <f>IF(C1384="",NA(),MATCH($B1384&amp;$C1384,'Smelter Look-up'!$J:$J,0))</f>
        <v>#N/A</v>
      </c>
      <c r="X1384" s="171">
        <f t="shared" ca="1" si="66"/>
        <v>0</v>
      </c>
      <c r="AB1384" s="171" t="str">
        <f t="shared" si="67"/>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8"/>
        <v/>
      </c>
      <c r="T1385" s="156" t="str">
        <f ca="1">IF(B1385="","",IF(ISERROR(MATCH($J1385,SorP!$B$1:$B$5661,0)),"",INDIRECT("'SorP'!$A$"&amp;MATCH($J1385,SorP!$B$1:$B$5661,0))))</f>
        <v/>
      </c>
      <c r="U1385" s="169"/>
      <c r="V1385" s="170" t="e">
        <f>IF(C1385="",NA(),MATCH($B1385&amp;$C1385,'Smelter Look-up'!$J:$J,0))</f>
        <v>#N/A</v>
      </c>
      <c r="X1385" s="171">
        <f t="shared" ca="1" si="66"/>
        <v>0</v>
      </c>
      <c r="AB1385" s="171" t="str">
        <f t="shared" si="67"/>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8"/>
        <v/>
      </c>
      <c r="T1386" s="156" t="str">
        <f ca="1">IF(B1386="","",IF(ISERROR(MATCH($J1386,SorP!$B$1:$B$5661,0)),"",INDIRECT("'SorP'!$A$"&amp;MATCH($J1386,SorP!$B$1:$B$5661,0))))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8"/>
        <v/>
      </c>
      <c r="T1387" s="156" t="str">
        <f ca="1">IF(B1387="","",IF(ISERROR(MATCH($J1387,SorP!$B$1:$B$5661,0)),"",INDIRECT("'SorP'!$A$"&amp;MATCH($J1387,SorP!$B$1:$B$5661,0))))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8"/>
        <v/>
      </c>
      <c r="T1388" s="156" t="str">
        <f ca="1">IF(B1388="","",IF(ISERROR(MATCH($J1388,SorP!$B$1:$B$5661,0)),"",INDIRECT("'SorP'!$A$"&amp;MATCH($J1388,SorP!$B$1:$B$5661,0))))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8"/>
        <v/>
      </c>
      <c r="T1389" s="156" t="str">
        <f ca="1">IF(B1389="","",IF(ISERROR(MATCH($J1389,SorP!$B$1:$B$5661,0)),"",INDIRECT("'SorP'!$A$"&amp;MATCH($J1389,SorP!$B$1:$B$5661,0))))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8"/>
        <v/>
      </c>
      <c r="T1390" s="156" t="str">
        <f ca="1">IF(B1390="","",IF(ISERROR(MATCH($J1390,SorP!$B$1:$B$5661,0)),"",INDIRECT("'SorP'!$A$"&amp;MATCH($J1390,SorP!$B$1:$B$5661,0))))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8"/>
        <v/>
      </c>
      <c r="T1391" s="156" t="str">
        <f ca="1">IF(B1391="","",IF(ISERROR(MATCH($J1391,SorP!$B$1:$B$5661,0)),"",INDIRECT("'SorP'!$A$"&amp;MATCH($J1391,SorP!$B$1:$B$5661,0))))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8"/>
        <v/>
      </c>
      <c r="T1392" s="156" t="str">
        <f ca="1">IF(B1392="","",IF(ISERROR(MATCH($J1392,SorP!$B$1:$B$5661,0)),"",INDIRECT("'SorP'!$A$"&amp;MATCH($J1392,SorP!$B$1:$B$5661,0))))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8"/>
        <v/>
      </c>
      <c r="T1393" s="156" t="str">
        <f ca="1">IF(B1393="","",IF(ISERROR(MATCH($J1393,SorP!$B$1:$B$5661,0)),"",INDIRECT("'SorP'!$A$"&amp;MATCH($J1393,SorP!$B$1:$B$5661,0))))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8"/>
        <v/>
      </c>
      <c r="T1394" s="156" t="str">
        <f ca="1">IF(B1394="","",IF(ISERROR(MATCH($J1394,SorP!$B$1:$B$5661,0)),"",INDIRECT("'SorP'!$A$"&amp;MATCH($J1394,SorP!$B$1:$B$5661,0))))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8"/>
        <v/>
      </c>
      <c r="T1395" s="156" t="str">
        <f ca="1">IF(B1395="","",IF(ISERROR(MATCH($J1395,SorP!$B$1:$B$5661,0)),"",INDIRECT("'SorP'!$A$"&amp;MATCH($J1395,SorP!$B$1:$B$5661,0))))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8"/>
        <v/>
      </c>
      <c r="T1396" s="156" t="str">
        <f ca="1">IF(B1396="","",IF(ISERROR(MATCH($J1396,SorP!$B$1:$B$5661,0)),"",INDIRECT("'SorP'!$A$"&amp;MATCH($J1396,SorP!$B$1:$B$5661,0))))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8"/>
        <v/>
      </c>
      <c r="T1397" s="156" t="str">
        <f ca="1">IF(B1397="","",IF(ISERROR(MATCH($J1397,SorP!$B$1:$B$5661,0)),"",INDIRECT("'SorP'!$A$"&amp;MATCH($J1397,SorP!$B$1:$B$5661,0))))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8"/>
        <v/>
      </c>
      <c r="T1398" s="156" t="str">
        <f ca="1">IF(B1398="","",IF(ISERROR(MATCH($J1398,SorP!$B$1:$B$5661,0)),"",INDIRECT("'SorP'!$A$"&amp;MATCH($J1398,SorP!$B$1:$B$5661,0))))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8"/>
        <v/>
      </c>
      <c r="T1399" s="156" t="str">
        <f ca="1">IF(B1399="","",IF(ISERROR(MATCH($J1399,SorP!$B$1:$B$5661,0)),"",INDIRECT("'SorP'!$A$"&amp;MATCH($J1399,SorP!$B$1:$B$5661,0))))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8"/>
        <v/>
      </c>
      <c r="T1400" s="156" t="str">
        <f ca="1">IF(B1400="","",IF(ISERROR(MATCH($J1400,SorP!$B$1:$B$5661,0)),"",INDIRECT("'SorP'!$A$"&amp;MATCH($J1400,SorP!$B$1:$B$5661,0))))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8"/>
        <v/>
      </c>
      <c r="T1401" s="156" t="str">
        <f ca="1">IF(B1401="","",IF(ISERROR(MATCH($J1401,SorP!$B$1:$B$5661,0)),"",INDIRECT("'SorP'!$A$"&amp;MATCH($J1401,SorP!$B$1:$B$5661,0))))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8"/>
        <v/>
      </c>
      <c r="T1402" s="156" t="str">
        <f ca="1">IF(B1402="","",IF(ISERROR(MATCH($J1402,SorP!$B$1:$B$5661,0)),"",INDIRECT("'SorP'!$A$"&amp;MATCH($J1402,SorP!$B$1:$B$5661,0))))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8"/>
        <v/>
      </c>
      <c r="T1403" s="156" t="str">
        <f ca="1">IF(B1403="","",IF(ISERROR(MATCH($J1403,SorP!$B$1:$B$5661,0)),"",INDIRECT("'SorP'!$A$"&amp;MATCH($J1403,SorP!$B$1:$B$5661,0))))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8"/>
        <v/>
      </c>
      <c r="T1404" s="156" t="str">
        <f ca="1">IF(B1404="","",IF(ISERROR(MATCH($J1404,SorP!$B$1:$B$5661,0)),"",INDIRECT("'SorP'!$A$"&amp;MATCH($J1404,SorP!$B$1:$B$5661,0))))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IF(B1405="","",IF(ISERROR(MATCH($J1405,SorP!$B$1:$B$5661,0)),"",INDIRECT("'SorP'!$A$"&amp;MATCH($J1405,SorP!$B$1:$B$5661,0))))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ref="X1407:X1470" ca="1" si="69">IF(AND(C1407="Smelter not listed",OR(LEN(D1407)=0,LEN(E1407)=0)),1,0)</f>
        <v>0</v>
      </c>
      <c r="AB1407" s="171" t="str">
        <f t="shared" ref="AB1407:AB1470" si="70">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71">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9"/>
        <v>0</v>
      </c>
      <c r="AB1408" s="171" t="str">
        <f t="shared" si="70"/>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71"/>
        <v/>
      </c>
      <c r="T1409" s="156" t="str">
        <f ca="1">IF(B1409="","",IF(ISERROR(MATCH($J1409,SorP!$B$1:$B$5661,0)),"",INDIRECT("'SorP'!$A$"&amp;MATCH($J1409,SorP!$B$1:$B$5661,0))))</f>
        <v/>
      </c>
      <c r="U1409" s="169"/>
      <c r="V1409" s="170" t="e">
        <f>IF(C1409="",NA(),MATCH($B1409&amp;$C1409,'Smelter Look-up'!$J:$J,0))</f>
        <v>#N/A</v>
      </c>
      <c r="X1409" s="171">
        <f t="shared" ca="1" si="69"/>
        <v>0</v>
      </c>
      <c r="AB1409" s="171" t="str">
        <f t="shared" si="70"/>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71"/>
        <v/>
      </c>
      <c r="T1410" s="156" t="str">
        <f ca="1">IF(B1410="","",IF(ISERROR(MATCH($J1410,SorP!$B$1:$B$5661,0)),"",INDIRECT("'SorP'!$A$"&amp;MATCH($J1410,SorP!$B$1:$B$5661,0))))</f>
        <v/>
      </c>
      <c r="U1410" s="169"/>
      <c r="V1410" s="170" t="e">
        <f>IF(C1410="",NA(),MATCH($B1410&amp;$C1410,'Smelter Look-up'!$J:$J,0))</f>
        <v>#N/A</v>
      </c>
      <c r="X1410" s="171">
        <f t="shared" ca="1" si="69"/>
        <v>0</v>
      </c>
      <c r="AB1410" s="171" t="str">
        <f t="shared" si="70"/>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71"/>
        <v/>
      </c>
      <c r="T1411" s="156" t="str">
        <f ca="1">IF(B1411="","",IF(ISERROR(MATCH($J1411,SorP!$B$1:$B$5661,0)),"",INDIRECT("'SorP'!$A$"&amp;MATCH($J1411,SorP!$B$1:$B$5661,0))))</f>
        <v/>
      </c>
      <c r="U1411" s="169"/>
      <c r="V1411" s="170" t="e">
        <f>IF(C1411="",NA(),MATCH($B1411&amp;$C1411,'Smelter Look-up'!$J:$J,0))</f>
        <v>#N/A</v>
      </c>
      <c r="X1411" s="171">
        <f t="shared" ca="1" si="69"/>
        <v>0</v>
      </c>
      <c r="AB1411" s="171" t="str">
        <f t="shared" si="70"/>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71"/>
        <v/>
      </c>
      <c r="T1412" s="156" t="str">
        <f ca="1">IF(B1412="","",IF(ISERROR(MATCH($J1412,SorP!$B$1:$B$5661,0)),"",INDIRECT("'SorP'!$A$"&amp;MATCH($J1412,SorP!$B$1:$B$5661,0))))</f>
        <v/>
      </c>
      <c r="U1412" s="169"/>
      <c r="V1412" s="170" t="e">
        <f>IF(C1412="",NA(),MATCH($B1412&amp;$C1412,'Smelter Look-up'!$J:$J,0))</f>
        <v>#N/A</v>
      </c>
      <c r="X1412" s="171">
        <f t="shared" ca="1" si="69"/>
        <v>0</v>
      </c>
      <c r="AB1412" s="171" t="str">
        <f t="shared" si="70"/>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71"/>
        <v/>
      </c>
      <c r="T1413" s="156" t="str">
        <f ca="1">IF(B1413="","",IF(ISERROR(MATCH($J1413,SorP!$B$1:$B$5661,0)),"",INDIRECT("'SorP'!$A$"&amp;MATCH($J1413,SorP!$B$1:$B$5661,0))))</f>
        <v/>
      </c>
      <c r="U1413" s="169"/>
      <c r="V1413" s="170" t="e">
        <f>IF(C1413="",NA(),MATCH($B1413&amp;$C1413,'Smelter Look-up'!$J:$J,0))</f>
        <v>#N/A</v>
      </c>
      <c r="X1413" s="171">
        <f t="shared" ca="1" si="69"/>
        <v>0</v>
      </c>
      <c r="AB1413" s="171" t="str">
        <f t="shared" si="70"/>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71"/>
        <v/>
      </c>
      <c r="T1414" s="156" t="str">
        <f ca="1">IF(B1414="","",IF(ISERROR(MATCH($J1414,SorP!$B$1:$B$5661,0)),"",INDIRECT("'SorP'!$A$"&amp;MATCH($J1414,SorP!$B$1:$B$5661,0))))</f>
        <v/>
      </c>
      <c r="U1414" s="169"/>
      <c r="V1414" s="170" t="e">
        <f>IF(C1414="",NA(),MATCH($B1414&amp;$C1414,'Smelter Look-up'!$J:$J,0))</f>
        <v>#N/A</v>
      </c>
      <c r="X1414" s="171">
        <f t="shared" ca="1" si="69"/>
        <v>0</v>
      </c>
      <c r="AB1414" s="171" t="str">
        <f t="shared" si="70"/>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71"/>
        <v/>
      </c>
      <c r="T1415" s="156" t="str">
        <f ca="1">IF(B1415="","",IF(ISERROR(MATCH($J1415,SorP!$B$1:$B$5661,0)),"",INDIRECT("'SorP'!$A$"&amp;MATCH($J1415,SorP!$B$1:$B$5661,0))))</f>
        <v/>
      </c>
      <c r="U1415" s="169"/>
      <c r="V1415" s="170" t="e">
        <f>IF(C1415="",NA(),MATCH($B1415&amp;$C1415,'Smelter Look-up'!$J:$J,0))</f>
        <v>#N/A</v>
      </c>
      <c r="X1415" s="171">
        <f t="shared" ca="1" si="69"/>
        <v>0</v>
      </c>
      <c r="AB1415" s="171" t="str">
        <f t="shared" si="70"/>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71"/>
        <v/>
      </c>
      <c r="T1416" s="156" t="str">
        <f ca="1">IF(B1416="","",IF(ISERROR(MATCH($J1416,SorP!$B$1:$B$5661,0)),"",INDIRECT("'SorP'!$A$"&amp;MATCH($J1416,SorP!$B$1:$B$5661,0))))</f>
        <v/>
      </c>
      <c r="U1416" s="169"/>
      <c r="V1416" s="170" t="e">
        <f>IF(C1416="",NA(),MATCH($B1416&amp;$C1416,'Smelter Look-up'!$J:$J,0))</f>
        <v>#N/A</v>
      </c>
      <c r="X1416" s="171">
        <f t="shared" ca="1" si="69"/>
        <v>0</v>
      </c>
      <c r="AB1416" s="171" t="str">
        <f t="shared" si="70"/>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71"/>
        <v/>
      </c>
      <c r="T1417" s="156" t="str">
        <f ca="1">IF(B1417="","",IF(ISERROR(MATCH($J1417,SorP!$B$1:$B$5661,0)),"",INDIRECT("'SorP'!$A$"&amp;MATCH($J1417,SorP!$B$1:$B$5661,0))))</f>
        <v/>
      </c>
      <c r="U1417" s="169"/>
      <c r="V1417" s="170" t="e">
        <f>IF(C1417="",NA(),MATCH($B1417&amp;$C1417,'Smelter Look-up'!$J:$J,0))</f>
        <v>#N/A</v>
      </c>
      <c r="X1417" s="171">
        <f t="shared" ca="1" si="69"/>
        <v>0</v>
      </c>
      <c r="AB1417" s="171" t="str">
        <f t="shared" si="70"/>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71"/>
        <v/>
      </c>
      <c r="T1418" s="156" t="str">
        <f ca="1">IF(B1418="","",IF(ISERROR(MATCH($J1418,SorP!$B$1:$B$5661,0)),"",INDIRECT("'SorP'!$A$"&amp;MATCH($J1418,SorP!$B$1:$B$5661,0))))</f>
        <v/>
      </c>
      <c r="U1418" s="169"/>
      <c r="V1418" s="170" t="e">
        <f>IF(C1418="",NA(),MATCH($B1418&amp;$C1418,'Smelter Look-up'!$J:$J,0))</f>
        <v>#N/A</v>
      </c>
      <c r="X1418" s="171">
        <f t="shared" ca="1" si="69"/>
        <v>0</v>
      </c>
      <c r="AB1418" s="171" t="str">
        <f t="shared" si="70"/>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71"/>
        <v/>
      </c>
      <c r="T1419" s="156" t="str">
        <f ca="1">IF(B1419="","",IF(ISERROR(MATCH($J1419,SorP!$B$1:$B$5661,0)),"",INDIRECT("'SorP'!$A$"&amp;MATCH($J1419,SorP!$B$1:$B$5661,0))))</f>
        <v/>
      </c>
      <c r="U1419" s="169"/>
      <c r="V1419" s="170" t="e">
        <f>IF(C1419="",NA(),MATCH($B1419&amp;$C1419,'Smelter Look-up'!$J:$J,0))</f>
        <v>#N/A</v>
      </c>
      <c r="X1419" s="171">
        <f t="shared" ca="1" si="69"/>
        <v>0</v>
      </c>
      <c r="AB1419" s="171" t="str">
        <f t="shared" si="70"/>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71"/>
        <v/>
      </c>
      <c r="T1420" s="156" t="str">
        <f ca="1">IF(B1420="","",IF(ISERROR(MATCH($J1420,SorP!$B$1:$B$5661,0)),"",INDIRECT("'SorP'!$A$"&amp;MATCH($J1420,SorP!$B$1:$B$5661,0))))</f>
        <v/>
      </c>
      <c r="U1420" s="169"/>
      <c r="V1420" s="170" t="e">
        <f>IF(C1420="",NA(),MATCH($B1420&amp;$C1420,'Smelter Look-up'!$J:$J,0))</f>
        <v>#N/A</v>
      </c>
      <c r="X1420" s="171">
        <f t="shared" ca="1" si="69"/>
        <v>0</v>
      </c>
      <c r="AB1420" s="171" t="str">
        <f t="shared" si="70"/>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71"/>
        <v/>
      </c>
      <c r="T1421" s="156" t="str">
        <f ca="1">IF(B1421="","",IF(ISERROR(MATCH($J1421,SorP!$B$1:$B$5661,0)),"",INDIRECT("'SorP'!$A$"&amp;MATCH($J1421,SorP!$B$1:$B$5661,0))))</f>
        <v/>
      </c>
      <c r="U1421" s="169"/>
      <c r="V1421" s="170" t="e">
        <f>IF(C1421="",NA(),MATCH($B1421&amp;$C1421,'Smelter Look-up'!$J:$J,0))</f>
        <v>#N/A</v>
      </c>
      <c r="X1421" s="171">
        <f t="shared" ca="1" si="69"/>
        <v>0</v>
      </c>
      <c r="AB1421" s="171" t="str">
        <f t="shared" si="70"/>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71"/>
        <v/>
      </c>
      <c r="T1422" s="156" t="str">
        <f ca="1">IF(B1422="","",IF(ISERROR(MATCH($J1422,SorP!$B$1:$B$5661,0)),"",INDIRECT("'SorP'!$A$"&amp;MATCH($J1422,SorP!$B$1:$B$5661,0))))</f>
        <v/>
      </c>
      <c r="U1422" s="169"/>
      <c r="V1422" s="170" t="e">
        <f>IF(C1422="",NA(),MATCH($B1422&amp;$C1422,'Smelter Look-up'!$J:$J,0))</f>
        <v>#N/A</v>
      </c>
      <c r="X1422" s="171">
        <f t="shared" ca="1" si="69"/>
        <v>0</v>
      </c>
      <c r="AB1422" s="171" t="str">
        <f t="shared" si="70"/>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71"/>
        <v/>
      </c>
      <c r="T1423" s="156" t="str">
        <f ca="1">IF(B1423="","",IF(ISERROR(MATCH($J1423,SorP!$B$1:$B$5661,0)),"",INDIRECT("'SorP'!$A$"&amp;MATCH($J1423,SorP!$B$1:$B$5661,0))))</f>
        <v/>
      </c>
      <c r="U1423" s="169"/>
      <c r="V1423" s="170" t="e">
        <f>IF(C1423="",NA(),MATCH($B1423&amp;$C1423,'Smelter Look-up'!$J:$J,0))</f>
        <v>#N/A</v>
      </c>
      <c r="X1423" s="171">
        <f t="shared" ca="1" si="69"/>
        <v>0</v>
      </c>
      <c r="AB1423" s="171" t="str">
        <f t="shared" si="70"/>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71"/>
        <v/>
      </c>
      <c r="T1424" s="156" t="str">
        <f ca="1">IF(B1424="","",IF(ISERROR(MATCH($J1424,SorP!$B$1:$B$5661,0)),"",INDIRECT("'SorP'!$A$"&amp;MATCH($J1424,SorP!$B$1:$B$5661,0))))</f>
        <v/>
      </c>
      <c r="U1424" s="169"/>
      <c r="V1424" s="170" t="e">
        <f>IF(C1424="",NA(),MATCH($B1424&amp;$C1424,'Smelter Look-up'!$J:$J,0))</f>
        <v>#N/A</v>
      </c>
      <c r="X1424" s="171">
        <f t="shared" ca="1" si="69"/>
        <v>0</v>
      </c>
      <c r="AB1424" s="171" t="str">
        <f t="shared" si="70"/>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71"/>
        <v/>
      </c>
      <c r="T1425" s="156" t="str">
        <f ca="1">IF(B1425="","",IF(ISERROR(MATCH($J1425,SorP!$B$1:$B$5661,0)),"",INDIRECT("'SorP'!$A$"&amp;MATCH($J1425,SorP!$B$1:$B$5661,0))))</f>
        <v/>
      </c>
      <c r="U1425" s="169"/>
      <c r="V1425" s="170" t="e">
        <f>IF(C1425="",NA(),MATCH($B1425&amp;$C1425,'Smelter Look-up'!$J:$J,0))</f>
        <v>#N/A</v>
      </c>
      <c r="X1425" s="171">
        <f t="shared" ca="1" si="69"/>
        <v>0</v>
      </c>
      <c r="AB1425" s="171" t="str">
        <f t="shared" si="70"/>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71"/>
        <v/>
      </c>
      <c r="T1426" s="156" t="str">
        <f ca="1">IF(B1426="","",IF(ISERROR(MATCH($J1426,SorP!$B$1:$B$5661,0)),"",INDIRECT("'SorP'!$A$"&amp;MATCH($J1426,SorP!$B$1:$B$5661,0))))</f>
        <v/>
      </c>
      <c r="U1426" s="169"/>
      <c r="V1426" s="170" t="e">
        <f>IF(C1426="",NA(),MATCH($B1426&amp;$C1426,'Smelter Look-up'!$J:$J,0))</f>
        <v>#N/A</v>
      </c>
      <c r="X1426" s="171">
        <f t="shared" ca="1" si="69"/>
        <v>0</v>
      </c>
      <c r="AB1426" s="171" t="str">
        <f t="shared" si="70"/>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71"/>
        <v/>
      </c>
      <c r="T1427" s="156" t="str">
        <f ca="1">IF(B1427="","",IF(ISERROR(MATCH($J1427,SorP!$B$1:$B$5661,0)),"",INDIRECT("'SorP'!$A$"&amp;MATCH($J1427,SorP!$B$1:$B$5661,0))))</f>
        <v/>
      </c>
      <c r="U1427" s="169"/>
      <c r="V1427" s="170" t="e">
        <f>IF(C1427="",NA(),MATCH($B1427&amp;$C1427,'Smelter Look-up'!$J:$J,0))</f>
        <v>#N/A</v>
      </c>
      <c r="X1427" s="171">
        <f t="shared" ca="1" si="69"/>
        <v>0</v>
      </c>
      <c r="AB1427" s="171" t="str">
        <f t="shared" si="70"/>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71"/>
        <v/>
      </c>
      <c r="T1428" s="156" t="str">
        <f ca="1">IF(B1428="","",IF(ISERROR(MATCH($J1428,SorP!$B$1:$B$5661,0)),"",INDIRECT("'SorP'!$A$"&amp;MATCH($J1428,SorP!$B$1:$B$5661,0))))</f>
        <v/>
      </c>
      <c r="U1428" s="169"/>
      <c r="V1428" s="170" t="e">
        <f>IF(C1428="",NA(),MATCH($B1428&amp;$C1428,'Smelter Look-up'!$J:$J,0))</f>
        <v>#N/A</v>
      </c>
      <c r="X1428" s="171">
        <f t="shared" ca="1" si="69"/>
        <v>0</v>
      </c>
      <c r="AB1428" s="171" t="str">
        <f t="shared" si="70"/>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71"/>
        <v/>
      </c>
      <c r="T1429" s="156" t="str">
        <f ca="1">IF(B1429="","",IF(ISERROR(MATCH($J1429,SorP!$B$1:$B$5661,0)),"",INDIRECT("'SorP'!$A$"&amp;MATCH($J1429,SorP!$B$1:$B$5661,0))))</f>
        <v/>
      </c>
      <c r="U1429" s="169"/>
      <c r="V1429" s="170" t="e">
        <f>IF(C1429="",NA(),MATCH($B1429&amp;$C1429,'Smelter Look-up'!$J:$J,0))</f>
        <v>#N/A</v>
      </c>
      <c r="X1429" s="171">
        <f t="shared" ca="1" si="69"/>
        <v>0</v>
      </c>
      <c r="AB1429" s="171" t="str">
        <f t="shared" si="70"/>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71"/>
        <v/>
      </c>
      <c r="T1430" s="156" t="str">
        <f ca="1">IF(B1430="","",IF(ISERROR(MATCH($J1430,SorP!$B$1:$B$5661,0)),"",INDIRECT("'SorP'!$A$"&amp;MATCH($J1430,SorP!$B$1:$B$5661,0))))</f>
        <v/>
      </c>
      <c r="U1430" s="169"/>
      <c r="V1430" s="170" t="e">
        <f>IF(C1430="",NA(),MATCH($B1430&amp;$C1430,'Smelter Look-up'!$J:$J,0))</f>
        <v>#N/A</v>
      </c>
      <c r="X1430" s="171">
        <f t="shared" ca="1" si="69"/>
        <v>0</v>
      </c>
      <c r="AB1430" s="171" t="str">
        <f t="shared" si="70"/>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71"/>
        <v/>
      </c>
      <c r="T1431" s="156" t="str">
        <f ca="1">IF(B1431="","",IF(ISERROR(MATCH($J1431,SorP!$B$1:$B$5661,0)),"",INDIRECT("'SorP'!$A$"&amp;MATCH($J1431,SorP!$B$1:$B$5661,0))))</f>
        <v/>
      </c>
      <c r="U1431" s="169"/>
      <c r="V1431" s="170" t="e">
        <f>IF(C1431="",NA(),MATCH($B1431&amp;$C1431,'Smelter Look-up'!$J:$J,0))</f>
        <v>#N/A</v>
      </c>
      <c r="X1431" s="171">
        <f t="shared" ca="1" si="69"/>
        <v>0</v>
      </c>
      <c r="AB1431" s="171" t="str">
        <f t="shared" si="70"/>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71"/>
        <v/>
      </c>
      <c r="T1432" s="156" t="str">
        <f ca="1">IF(B1432="","",IF(ISERROR(MATCH($J1432,SorP!$B$1:$B$5661,0)),"",INDIRECT("'SorP'!$A$"&amp;MATCH($J1432,SorP!$B$1:$B$5661,0))))</f>
        <v/>
      </c>
      <c r="U1432" s="169"/>
      <c r="V1432" s="170" t="e">
        <f>IF(C1432="",NA(),MATCH($B1432&amp;$C1432,'Smelter Look-up'!$J:$J,0))</f>
        <v>#N/A</v>
      </c>
      <c r="X1432" s="171">
        <f t="shared" ca="1" si="69"/>
        <v>0</v>
      </c>
      <c r="AB1432" s="171" t="str">
        <f t="shared" si="70"/>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71"/>
        <v/>
      </c>
      <c r="T1433" s="156" t="str">
        <f ca="1">IF(B1433="","",IF(ISERROR(MATCH($J1433,SorP!$B$1:$B$5661,0)),"",INDIRECT("'SorP'!$A$"&amp;MATCH($J1433,SorP!$B$1:$B$5661,0))))</f>
        <v/>
      </c>
      <c r="U1433" s="169"/>
      <c r="V1433" s="170" t="e">
        <f>IF(C1433="",NA(),MATCH($B1433&amp;$C1433,'Smelter Look-up'!$J:$J,0))</f>
        <v>#N/A</v>
      </c>
      <c r="X1433" s="171">
        <f t="shared" ca="1" si="69"/>
        <v>0</v>
      </c>
      <c r="AB1433" s="171" t="str">
        <f t="shared" si="70"/>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71"/>
        <v/>
      </c>
      <c r="T1434" s="156" t="str">
        <f ca="1">IF(B1434="","",IF(ISERROR(MATCH($J1434,SorP!$B$1:$B$5661,0)),"",INDIRECT("'SorP'!$A$"&amp;MATCH($J1434,SorP!$B$1:$B$5661,0))))</f>
        <v/>
      </c>
      <c r="U1434" s="169"/>
      <c r="V1434" s="170" t="e">
        <f>IF(C1434="",NA(),MATCH($B1434&amp;$C1434,'Smelter Look-up'!$J:$J,0))</f>
        <v>#N/A</v>
      </c>
      <c r="X1434" s="171">
        <f t="shared" ca="1" si="69"/>
        <v>0</v>
      </c>
      <c r="AB1434" s="171" t="str">
        <f t="shared" si="70"/>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71"/>
        <v/>
      </c>
      <c r="T1435" s="156" t="str">
        <f ca="1">IF(B1435="","",IF(ISERROR(MATCH($J1435,SorP!$B$1:$B$5661,0)),"",INDIRECT("'SorP'!$A$"&amp;MATCH($J1435,SorP!$B$1:$B$5661,0))))</f>
        <v/>
      </c>
      <c r="U1435" s="169"/>
      <c r="V1435" s="170" t="e">
        <f>IF(C1435="",NA(),MATCH($B1435&amp;$C1435,'Smelter Look-up'!$J:$J,0))</f>
        <v>#N/A</v>
      </c>
      <c r="X1435" s="171">
        <f t="shared" ca="1" si="69"/>
        <v>0</v>
      </c>
      <c r="AB1435" s="171" t="str">
        <f t="shared" si="70"/>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71"/>
        <v/>
      </c>
      <c r="T1436" s="156" t="str">
        <f ca="1">IF(B1436="","",IF(ISERROR(MATCH($J1436,SorP!$B$1:$B$5661,0)),"",INDIRECT("'SorP'!$A$"&amp;MATCH($J1436,SorP!$B$1:$B$5661,0))))</f>
        <v/>
      </c>
      <c r="U1436" s="169"/>
      <c r="V1436" s="170" t="e">
        <f>IF(C1436="",NA(),MATCH($B1436&amp;$C1436,'Smelter Look-up'!$J:$J,0))</f>
        <v>#N/A</v>
      </c>
      <c r="X1436" s="171">
        <f t="shared" ca="1" si="69"/>
        <v>0</v>
      </c>
      <c r="AB1436" s="171" t="str">
        <f t="shared" si="70"/>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71"/>
        <v/>
      </c>
      <c r="T1437" s="156" t="str">
        <f ca="1">IF(B1437="","",IF(ISERROR(MATCH($J1437,SorP!$B$1:$B$5661,0)),"",INDIRECT("'SorP'!$A$"&amp;MATCH($J1437,SorP!$B$1:$B$5661,0))))</f>
        <v/>
      </c>
      <c r="U1437" s="169"/>
      <c r="V1437" s="170" t="e">
        <f>IF(C1437="",NA(),MATCH($B1437&amp;$C1437,'Smelter Look-up'!$J:$J,0))</f>
        <v>#N/A</v>
      </c>
      <c r="X1437" s="171">
        <f t="shared" ca="1" si="69"/>
        <v>0</v>
      </c>
      <c r="AB1437" s="171" t="str">
        <f t="shared" si="70"/>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71"/>
        <v/>
      </c>
      <c r="T1438" s="156" t="str">
        <f ca="1">IF(B1438="","",IF(ISERROR(MATCH($J1438,SorP!$B$1:$B$5661,0)),"",INDIRECT("'SorP'!$A$"&amp;MATCH($J1438,SorP!$B$1:$B$5661,0))))</f>
        <v/>
      </c>
      <c r="U1438" s="169"/>
      <c r="V1438" s="170" t="e">
        <f>IF(C1438="",NA(),MATCH($B1438&amp;$C1438,'Smelter Look-up'!$J:$J,0))</f>
        <v>#N/A</v>
      </c>
      <c r="X1438" s="171">
        <f t="shared" ca="1" si="69"/>
        <v>0</v>
      </c>
      <c r="AB1438" s="171" t="str">
        <f t="shared" si="70"/>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71"/>
        <v/>
      </c>
      <c r="T1439" s="156" t="str">
        <f ca="1">IF(B1439="","",IF(ISERROR(MATCH($J1439,SorP!$B$1:$B$5661,0)),"",INDIRECT("'SorP'!$A$"&amp;MATCH($J1439,SorP!$B$1:$B$5661,0))))</f>
        <v/>
      </c>
      <c r="U1439" s="169"/>
      <c r="V1439" s="170" t="e">
        <f>IF(C1439="",NA(),MATCH($B1439&amp;$C1439,'Smelter Look-up'!$J:$J,0))</f>
        <v>#N/A</v>
      </c>
      <c r="X1439" s="171">
        <f t="shared" ca="1" si="69"/>
        <v>0</v>
      </c>
      <c r="AB1439" s="171" t="str">
        <f t="shared" si="70"/>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71"/>
        <v/>
      </c>
      <c r="T1440" s="156" t="str">
        <f ca="1">IF(B1440="","",IF(ISERROR(MATCH($J1440,SorP!$B$1:$B$5661,0)),"",INDIRECT("'SorP'!$A$"&amp;MATCH($J1440,SorP!$B$1:$B$5661,0))))</f>
        <v/>
      </c>
      <c r="U1440" s="169"/>
      <c r="V1440" s="170" t="e">
        <f>IF(C1440="",NA(),MATCH($B1440&amp;$C1440,'Smelter Look-up'!$J:$J,0))</f>
        <v>#N/A</v>
      </c>
      <c r="X1440" s="171">
        <f t="shared" ca="1" si="69"/>
        <v>0</v>
      </c>
      <c r="AB1440" s="171" t="str">
        <f t="shared" si="70"/>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71"/>
        <v/>
      </c>
      <c r="T1441" s="156" t="str">
        <f ca="1">IF(B1441="","",IF(ISERROR(MATCH($J1441,SorP!$B$1:$B$5661,0)),"",INDIRECT("'SorP'!$A$"&amp;MATCH($J1441,SorP!$B$1:$B$5661,0))))</f>
        <v/>
      </c>
      <c r="U1441" s="169"/>
      <c r="V1441" s="170" t="e">
        <f>IF(C1441="",NA(),MATCH($B1441&amp;$C1441,'Smelter Look-up'!$J:$J,0))</f>
        <v>#N/A</v>
      </c>
      <c r="X1441" s="171">
        <f t="shared" ca="1" si="69"/>
        <v>0</v>
      </c>
      <c r="AB1441" s="171" t="str">
        <f t="shared" si="70"/>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71"/>
        <v/>
      </c>
      <c r="T1442" s="156" t="str">
        <f ca="1">IF(B1442="","",IF(ISERROR(MATCH($J1442,SorP!$B$1:$B$5661,0)),"",INDIRECT("'SorP'!$A$"&amp;MATCH($J1442,SorP!$B$1:$B$5661,0))))</f>
        <v/>
      </c>
      <c r="U1442" s="169"/>
      <c r="V1442" s="170" t="e">
        <f>IF(C1442="",NA(),MATCH($B1442&amp;$C1442,'Smelter Look-up'!$J:$J,0))</f>
        <v>#N/A</v>
      </c>
      <c r="X1442" s="171">
        <f t="shared" ca="1" si="69"/>
        <v>0</v>
      </c>
      <c r="AB1442" s="171" t="str">
        <f t="shared" si="70"/>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71"/>
        <v/>
      </c>
      <c r="T1443" s="156" t="str">
        <f ca="1">IF(B1443="","",IF(ISERROR(MATCH($J1443,SorP!$B$1:$B$5661,0)),"",INDIRECT("'SorP'!$A$"&amp;MATCH($J1443,SorP!$B$1:$B$5661,0))))</f>
        <v/>
      </c>
      <c r="U1443" s="169"/>
      <c r="V1443" s="170" t="e">
        <f>IF(C1443="",NA(),MATCH($B1443&amp;$C1443,'Smelter Look-up'!$J:$J,0))</f>
        <v>#N/A</v>
      </c>
      <c r="X1443" s="171">
        <f t="shared" ca="1" si="69"/>
        <v>0</v>
      </c>
      <c r="AB1443" s="171" t="str">
        <f t="shared" si="70"/>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71"/>
        <v/>
      </c>
      <c r="T1444" s="156" t="str">
        <f ca="1">IF(B1444="","",IF(ISERROR(MATCH($J1444,SorP!$B$1:$B$5661,0)),"",INDIRECT("'SorP'!$A$"&amp;MATCH($J1444,SorP!$B$1:$B$5661,0))))</f>
        <v/>
      </c>
      <c r="U1444" s="169"/>
      <c r="V1444" s="170" t="e">
        <f>IF(C1444="",NA(),MATCH($B1444&amp;$C1444,'Smelter Look-up'!$J:$J,0))</f>
        <v>#N/A</v>
      </c>
      <c r="X1444" s="171">
        <f t="shared" ca="1" si="69"/>
        <v>0</v>
      </c>
      <c r="AB1444" s="171" t="str">
        <f t="shared" si="70"/>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71"/>
        <v/>
      </c>
      <c r="T1445" s="156" t="str">
        <f ca="1">IF(B1445="","",IF(ISERROR(MATCH($J1445,SorP!$B$1:$B$5661,0)),"",INDIRECT("'SorP'!$A$"&amp;MATCH($J1445,SorP!$B$1:$B$5661,0))))</f>
        <v/>
      </c>
      <c r="U1445" s="169"/>
      <c r="V1445" s="170" t="e">
        <f>IF(C1445="",NA(),MATCH($B1445&amp;$C1445,'Smelter Look-up'!$J:$J,0))</f>
        <v>#N/A</v>
      </c>
      <c r="X1445" s="171">
        <f t="shared" ca="1" si="69"/>
        <v>0</v>
      </c>
      <c r="AB1445" s="171" t="str">
        <f t="shared" si="70"/>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71"/>
        <v/>
      </c>
      <c r="T1446" s="156" t="str">
        <f ca="1">IF(B1446="","",IF(ISERROR(MATCH($J1446,SorP!$B$1:$B$5661,0)),"",INDIRECT("'SorP'!$A$"&amp;MATCH($J1446,SorP!$B$1:$B$5661,0))))</f>
        <v/>
      </c>
      <c r="U1446" s="169"/>
      <c r="V1446" s="170" t="e">
        <f>IF(C1446="",NA(),MATCH($B1446&amp;$C1446,'Smelter Look-up'!$J:$J,0))</f>
        <v>#N/A</v>
      </c>
      <c r="X1446" s="171">
        <f t="shared" ca="1" si="69"/>
        <v>0</v>
      </c>
      <c r="AB1446" s="171" t="str">
        <f t="shared" si="70"/>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71"/>
        <v/>
      </c>
      <c r="T1447" s="156" t="str">
        <f ca="1">IF(B1447="","",IF(ISERROR(MATCH($J1447,SorP!$B$1:$B$5661,0)),"",INDIRECT("'SorP'!$A$"&amp;MATCH($J1447,SorP!$B$1:$B$5661,0))))</f>
        <v/>
      </c>
      <c r="U1447" s="169"/>
      <c r="V1447" s="170" t="e">
        <f>IF(C1447="",NA(),MATCH($B1447&amp;$C1447,'Smelter Look-up'!$J:$J,0))</f>
        <v>#N/A</v>
      </c>
      <c r="X1447" s="171">
        <f t="shared" ca="1" si="69"/>
        <v>0</v>
      </c>
      <c r="AB1447" s="171" t="str">
        <f t="shared" si="70"/>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71"/>
        <v/>
      </c>
      <c r="T1448" s="156" t="str">
        <f ca="1">IF(B1448="","",IF(ISERROR(MATCH($J1448,SorP!$B$1:$B$5661,0)),"",INDIRECT("'SorP'!$A$"&amp;MATCH($J1448,SorP!$B$1:$B$5661,0))))</f>
        <v/>
      </c>
      <c r="U1448" s="169"/>
      <c r="V1448" s="170" t="e">
        <f>IF(C1448="",NA(),MATCH($B1448&amp;$C1448,'Smelter Look-up'!$J:$J,0))</f>
        <v>#N/A</v>
      </c>
      <c r="X1448" s="171">
        <f t="shared" ca="1" si="69"/>
        <v>0</v>
      </c>
      <c r="AB1448" s="171" t="str">
        <f t="shared" si="70"/>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71"/>
        <v/>
      </c>
      <c r="T1449" s="156" t="str">
        <f ca="1">IF(B1449="","",IF(ISERROR(MATCH($J1449,SorP!$B$1:$B$5661,0)),"",INDIRECT("'SorP'!$A$"&amp;MATCH($J1449,SorP!$B$1:$B$5661,0))))</f>
        <v/>
      </c>
      <c r="U1449" s="169"/>
      <c r="V1449" s="170" t="e">
        <f>IF(C1449="",NA(),MATCH($B1449&amp;$C1449,'Smelter Look-up'!$J:$J,0))</f>
        <v>#N/A</v>
      </c>
      <c r="X1449" s="171">
        <f t="shared" ca="1" si="69"/>
        <v>0</v>
      </c>
      <c r="AB1449" s="171" t="str">
        <f t="shared" si="70"/>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71"/>
        <v/>
      </c>
      <c r="T1450" s="156" t="str">
        <f ca="1">IF(B1450="","",IF(ISERROR(MATCH($J1450,SorP!$B$1:$B$5661,0)),"",INDIRECT("'SorP'!$A$"&amp;MATCH($J1450,SorP!$B$1:$B$5661,0))))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71"/>
        <v/>
      </c>
      <c r="T1451" s="156" t="str">
        <f ca="1">IF(B1451="","",IF(ISERROR(MATCH($J1451,SorP!$B$1:$B$5661,0)),"",INDIRECT("'SorP'!$A$"&amp;MATCH($J1451,SorP!$B$1:$B$5661,0))))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71"/>
        <v/>
      </c>
      <c r="T1452" s="156" t="str">
        <f ca="1">IF(B1452="","",IF(ISERROR(MATCH($J1452,SorP!$B$1:$B$5661,0)),"",INDIRECT("'SorP'!$A$"&amp;MATCH($J1452,SorP!$B$1:$B$5661,0))))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71"/>
        <v/>
      </c>
      <c r="T1453" s="156" t="str">
        <f ca="1">IF(B1453="","",IF(ISERROR(MATCH($J1453,SorP!$B$1:$B$5661,0)),"",INDIRECT("'SorP'!$A$"&amp;MATCH($J1453,SorP!$B$1:$B$5661,0))))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71"/>
        <v/>
      </c>
      <c r="T1454" s="156" t="str">
        <f ca="1">IF(B1454="","",IF(ISERROR(MATCH($J1454,SorP!$B$1:$B$5661,0)),"",INDIRECT("'SorP'!$A$"&amp;MATCH($J1454,SorP!$B$1:$B$5661,0))))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71"/>
        <v/>
      </c>
      <c r="T1455" s="156" t="str">
        <f ca="1">IF(B1455="","",IF(ISERROR(MATCH($J1455,SorP!$B$1:$B$5661,0)),"",INDIRECT("'SorP'!$A$"&amp;MATCH($J1455,SorP!$B$1:$B$5661,0))))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71"/>
        <v/>
      </c>
      <c r="T1456" s="156" t="str">
        <f ca="1">IF(B1456="","",IF(ISERROR(MATCH($J1456,SorP!$B$1:$B$5661,0)),"",INDIRECT("'SorP'!$A$"&amp;MATCH($J1456,SorP!$B$1:$B$5661,0))))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71"/>
        <v/>
      </c>
      <c r="T1457" s="156" t="str">
        <f ca="1">IF(B1457="","",IF(ISERROR(MATCH($J1457,SorP!$B$1:$B$5661,0)),"",INDIRECT("'SorP'!$A$"&amp;MATCH($J1457,SorP!$B$1:$B$5661,0))))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71"/>
        <v/>
      </c>
      <c r="T1458" s="156" t="str">
        <f ca="1">IF(B1458="","",IF(ISERROR(MATCH($J1458,SorP!$B$1:$B$5661,0)),"",INDIRECT("'SorP'!$A$"&amp;MATCH($J1458,SorP!$B$1:$B$5661,0))))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71"/>
        <v/>
      </c>
      <c r="T1459" s="156" t="str">
        <f ca="1">IF(B1459="","",IF(ISERROR(MATCH($J1459,SorP!$B$1:$B$5661,0)),"",INDIRECT("'SorP'!$A$"&amp;MATCH($J1459,SorP!$B$1:$B$5661,0))))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71"/>
        <v/>
      </c>
      <c r="T1460" s="156" t="str">
        <f ca="1">IF(B1460="","",IF(ISERROR(MATCH($J1460,SorP!$B$1:$B$5661,0)),"",INDIRECT("'SorP'!$A$"&amp;MATCH($J1460,SorP!$B$1:$B$5661,0))))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71"/>
        <v/>
      </c>
      <c r="T1461" s="156" t="str">
        <f ca="1">IF(B1461="","",IF(ISERROR(MATCH($J1461,SorP!$B$1:$B$5661,0)),"",INDIRECT("'SorP'!$A$"&amp;MATCH($J1461,SorP!$B$1:$B$5661,0))))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71"/>
        <v/>
      </c>
      <c r="T1462" s="156" t="str">
        <f ca="1">IF(B1462="","",IF(ISERROR(MATCH($J1462,SorP!$B$1:$B$5661,0)),"",INDIRECT("'SorP'!$A$"&amp;MATCH($J1462,SorP!$B$1:$B$5661,0))))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71"/>
        <v/>
      </c>
      <c r="T1463" s="156" t="str">
        <f ca="1">IF(B1463="","",IF(ISERROR(MATCH($J1463,SorP!$B$1:$B$5661,0)),"",INDIRECT("'SorP'!$A$"&amp;MATCH($J1463,SorP!$B$1:$B$5661,0))))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71"/>
        <v/>
      </c>
      <c r="T1464" s="156" t="str">
        <f ca="1">IF(B1464="","",IF(ISERROR(MATCH($J1464,SorP!$B$1:$B$5661,0)),"",INDIRECT("'SorP'!$A$"&amp;MATCH($J1464,SorP!$B$1:$B$5661,0))))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71"/>
        <v/>
      </c>
      <c r="T1465" s="156" t="str">
        <f ca="1">IF(B1465="","",IF(ISERROR(MATCH($J1465,SorP!$B$1:$B$5661,0)),"",INDIRECT("'SorP'!$A$"&amp;MATCH($J1465,SorP!$B$1:$B$5661,0))))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71"/>
        <v/>
      </c>
      <c r="T1466" s="156" t="str">
        <f ca="1">IF(B1466="","",IF(ISERROR(MATCH($J1466,SorP!$B$1:$B$5661,0)),"",INDIRECT("'SorP'!$A$"&amp;MATCH($J1466,SorP!$B$1:$B$5661,0))))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71"/>
        <v/>
      </c>
      <c r="T1467" s="156" t="str">
        <f ca="1">IF(B1467="","",IF(ISERROR(MATCH($J1467,SorP!$B$1:$B$5661,0)),"",INDIRECT("'SorP'!$A$"&amp;MATCH($J1467,SorP!$B$1:$B$5661,0))))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1"/>
        <v/>
      </c>
      <c r="T1468" s="156" t="str">
        <f ca="1">IF(B1468="","",IF(ISERROR(MATCH($J1468,SorP!$B$1:$B$5661,0)),"",INDIRECT("'SorP'!$A$"&amp;MATCH($J1468,SorP!$B$1:$B$5661,0))))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IF(B1469="","",IF(ISERROR(MATCH($J1469,SorP!$B$1:$B$5661,0)),"",INDIRECT("'SorP'!$A$"&amp;MATCH($J1469,SorP!$B$1:$B$5661,0))))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ref="X1471:X1534" ca="1" si="72">IF(AND(C1471="Smelter not listed",OR(LEN(D1471)=0,LEN(E1471)=0)),1,0)</f>
        <v>0</v>
      </c>
      <c r="AB1471" s="171" t="str">
        <f t="shared" ref="AB1471:AB1534" si="73">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4">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72"/>
        <v>0</v>
      </c>
      <c r="AB1472" s="171" t="str">
        <f t="shared" si="73"/>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4"/>
        <v/>
      </c>
      <c r="T1473" s="156" t="str">
        <f ca="1">IF(B1473="","",IF(ISERROR(MATCH($J1473,SorP!$B$1:$B$5661,0)),"",INDIRECT("'SorP'!$A$"&amp;MATCH($J1473,SorP!$B$1:$B$5661,0))))</f>
        <v/>
      </c>
      <c r="U1473" s="169"/>
      <c r="V1473" s="170" t="e">
        <f>IF(C1473="",NA(),MATCH($B1473&amp;$C1473,'Smelter Look-up'!$J:$J,0))</f>
        <v>#N/A</v>
      </c>
      <c r="X1473" s="171">
        <f t="shared" ca="1" si="72"/>
        <v>0</v>
      </c>
      <c r="AB1473" s="171" t="str">
        <f t="shared" si="73"/>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4"/>
        <v/>
      </c>
      <c r="T1474" s="156" t="str">
        <f ca="1">IF(B1474="","",IF(ISERROR(MATCH($J1474,SorP!$B$1:$B$5661,0)),"",INDIRECT("'SorP'!$A$"&amp;MATCH($J1474,SorP!$B$1:$B$5661,0))))</f>
        <v/>
      </c>
      <c r="U1474" s="169"/>
      <c r="V1474" s="170" t="e">
        <f>IF(C1474="",NA(),MATCH($B1474&amp;$C1474,'Smelter Look-up'!$J:$J,0))</f>
        <v>#N/A</v>
      </c>
      <c r="X1474" s="171">
        <f t="shared" ca="1" si="72"/>
        <v>0</v>
      </c>
      <c r="AB1474" s="171" t="str">
        <f t="shared" si="73"/>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4"/>
        <v/>
      </c>
      <c r="T1475" s="156" t="str">
        <f ca="1">IF(B1475="","",IF(ISERROR(MATCH($J1475,SorP!$B$1:$B$5661,0)),"",INDIRECT("'SorP'!$A$"&amp;MATCH($J1475,SorP!$B$1:$B$5661,0))))</f>
        <v/>
      </c>
      <c r="U1475" s="169"/>
      <c r="V1475" s="170" t="e">
        <f>IF(C1475="",NA(),MATCH($B1475&amp;$C1475,'Smelter Look-up'!$J:$J,0))</f>
        <v>#N/A</v>
      </c>
      <c r="X1475" s="171">
        <f t="shared" ca="1" si="72"/>
        <v>0</v>
      </c>
      <c r="AB1475" s="171" t="str">
        <f t="shared" si="73"/>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4"/>
        <v/>
      </c>
      <c r="T1476" s="156" t="str">
        <f ca="1">IF(B1476="","",IF(ISERROR(MATCH($J1476,SorP!$B$1:$B$5661,0)),"",INDIRECT("'SorP'!$A$"&amp;MATCH($J1476,SorP!$B$1:$B$5661,0))))</f>
        <v/>
      </c>
      <c r="U1476" s="169"/>
      <c r="V1476" s="170" t="e">
        <f>IF(C1476="",NA(),MATCH($B1476&amp;$C1476,'Smelter Look-up'!$J:$J,0))</f>
        <v>#N/A</v>
      </c>
      <c r="X1476" s="171">
        <f t="shared" ca="1" si="72"/>
        <v>0</v>
      </c>
      <c r="AB1476" s="171" t="str">
        <f t="shared" si="73"/>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4"/>
        <v/>
      </c>
      <c r="T1477" s="156" t="str">
        <f ca="1">IF(B1477="","",IF(ISERROR(MATCH($J1477,SorP!$B$1:$B$5661,0)),"",INDIRECT("'SorP'!$A$"&amp;MATCH($J1477,SorP!$B$1:$B$5661,0))))</f>
        <v/>
      </c>
      <c r="U1477" s="169"/>
      <c r="V1477" s="170" t="e">
        <f>IF(C1477="",NA(),MATCH($B1477&amp;$C1477,'Smelter Look-up'!$J:$J,0))</f>
        <v>#N/A</v>
      </c>
      <c r="X1477" s="171">
        <f t="shared" ca="1" si="72"/>
        <v>0</v>
      </c>
      <c r="AB1477" s="171" t="str">
        <f t="shared" si="73"/>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4"/>
        <v/>
      </c>
      <c r="T1478" s="156" t="str">
        <f ca="1">IF(B1478="","",IF(ISERROR(MATCH($J1478,SorP!$B$1:$B$5661,0)),"",INDIRECT("'SorP'!$A$"&amp;MATCH($J1478,SorP!$B$1:$B$5661,0))))</f>
        <v/>
      </c>
      <c r="U1478" s="169"/>
      <c r="V1478" s="170" t="e">
        <f>IF(C1478="",NA(),MATCH($B1478&amp;$C1478,'Smelter Look-up'!$J:$J,0))</f>
        <v>#N/A</v>
      </c>
      <c r="X1478" s="171">
        <f t="shared" ca="1" si="72"/>
        <v>0</v>
      </c>
      <c r="AB1478" s="171" t="str">
        <f t="shared" si="73"/>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4"/>
        <v/>
      </c>
      <c r="T1479" s="156" t="str">
        <f ca="1">IF(B1479="","",IF(ISERROR(MATCH($J1479,SorP!$B$1:$B$5661,0)),"",INDIRECT("'SorP'!$A$"&amp;MATCH($J1479,SorP!$B$1:$B$5661,0))))</f>
        <v/>
      </c>
      <c r="U1479" s="169"/>
      <c r="V1479" s="170" t="e">
        <f>IF(C1479="",NA(),MATCH($B1479&amp;$C1479,'Smelter Look-up'!$J:$J,0))</f>
        <v>#N/A</v>
      </c>
      <c r="X1479" s="171">
        <f t="shared" ca="1" si="72"/>
        <v>0</v>
      </c>
      <c r="AB1479" s="171" t="str">
        <f t="shared" si="73"/>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4"/>
        <v/>
      </c>
      <c r="T1480" s="156" t="str">
        <f ca="1">IF(B1480="","",IF(ISERROR(MATCH($J1480,SorP!$B$1:$B$5661,0)),"",INDIRECT("'SorP'!$A$"&amp;MATCH($J1480,SorP!$B$1:$B$5661,0))))</f>
        <v/>
      </c>
      <c r="U1480" s="169"/>
      <c r="V1480" s="170" t="e">
        <f>IF(C1480="",NA(),MATCH($B1480&amp;$C1480,'Smelter Look-up'!$J:$J,0))</f>
        <v>#N/A</v>
      </c>
      <c r="X1480" s="171">
        <f t="shared" ca="1" si="72"/>
        <v>0</v>
      </c>
      <c r="AB1480" s="171" t="str">
        <f t="shared" si="73"/>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4"/>
        <v/>
      </c>
      <c r="T1481" s="156" t="str">
        <f ca="1">IF(B1481="","",IF(ISERROR(MATCH($J1481,SorP!$B$1:$B$5661,0)),"",INDIRECT("'SorP'!$A$"&amp;MATCH($J1481,SorP!$B$1:$B$5661,0))))</f>
        <v/>
      </c>
      <c r="U1481" s="169"/>
      <c r="V1481" s="170" t="e">
        <f>IF(C1481="",NA(),MATCH($B1481&amp;$C1481,'Smelter Look-up'!$J:$J,0))</f>
        <v>#N/A</v>
      </c>
      <c r="X1481" s="171">
        <f t="shared" ca="1" si="72"/>
        <v>0</v>
      </c>
      <c r="AB1481" s="171" t="str">
        <f t="shared" si="73"/>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4"/>
        <v/>
      </c>
      <c r="T1482" s="156" t="str">
        <f ca="1">IF(B1482="","",IF(ISERROR(MATCH($J1482,SorP!$B$1:$B$5661,0)),"",INDIRECT("'SorP'!$A$"&amp;MATCH($J1482,SorP!$B$1:$B$5661,0))))</f>
        <v/>
      </c>
      <c r="U1482" s="169"/>
      <c r="V1482" s="170" t="e">
        <f>IF(C1482="",NA(),MATCH($B1482&amp;$C1482,'Smelter Look-up'!$J:$J,0))</f>
        <v>#N/A</v>
      </c>
      <c r="X1482" s="171">
        <f t="shared" ca="1" si="72"/>
        <v>0</v>
      </c>
      <c r="AB1482" s="171" t="str">
        <f t="shared" si="73"/>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4"/>
        <v/>
      </c>
      <c r="T1483" s="156" t="str">
        <f ca="1">IF(B1483="","",IF(ISERROR(MATCH($J1483,SorP!$B$1:$B$5661,0)),"",INDIRECT("'SorP'!$A$"&amp;MATCH($J1483,SorP!$B$1:$B$5661,0))))</f>
        <v/>
      </c>
      <c r="U1483" s="169"/>
      <c r="V1483" s="170" t="e">
        <f>IF(C1483="",NA(),MATCH($B1483&amp;$C1483,'Smelter Look-up'!$J:$J,0))</f>
        <v>#N/A</v>
      </c>
      <c r="X1483" s="171">
        <f t="shared" ca="1" si="72"/>
        <v>0</v>
      </c>
      <c r="AB1483" s="171" t="str">
        <f t="shared" si="73"/>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4"/>
        <v/>
      </c>
      <c r="T1484" s="156" t="str">
        <f ca="1">IF(B1484="","",IF(ISERROR(MATCH($J1484,SorP!$B$1:$B$5661,0)),"",INDIRECT("'SorP'!$A$"&amp;MATCH($J1484,SorP!$B$1:$B$5661,0))))</f>
        <v/>
      </c>
      <c r="U1484" s="169"/>
      <c r="V1484" s="170" t="e">
        <f>IF(C1484="",NA(),MATCH($B1484&amp;$C1484,'Smelter Look-up'!$J:$J,0))</f>
        <v>#N/A</v>
      </c>
      <c r="X1484" s="171">
        <f t="shared" ca="1" si="72"/>
        <v>0</v>
      </c>
      <c r="AB1484" s="171" t="str">
        <f t="shared" si="73"/>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4"/>
        <v/>
      </c>
      <c r="T1485" s="156" t="str">
        <f ca="1">IF(B1485="","",IF(ISERROR(MATCH($J1485,SorP!$B$1:$B$5661,0)),"",INDIRECT("'SorP'!$A$"&amp;MATCH($J1485,SorP!$B$1:$B$5661,0))))</f>
        <v/>
      </c>
      <c r="U1485" s="169"/>
      <c r="V1485" s="170" t="e">
        <f>IF(C1485="",NA(),MATCH($B1485&amp;$C1485,'Smelter Look-up'!$J:$J,0))</f>
        <v>#N/A</v>
      </c>
      <c r="X1485" s="171">
        <f t="shared" ca="1" si="72"/>
        <v>0</v>
      </c>
      <c r="AB1485" s="171" t="str">
        <f t="shared" si="73"/>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4"/>
        <v/>
      </c>
      <c r="T1486" s="156" t="str">
        <f ca="1">IF(B1486="","",IF(ISERROR(MATCH($J1486,SorP!$B$1:$B$5661,0)),"",INDIRECT("'SorP'!$A$"&amp;MATCH($J1486,SorP!$B$1:$B$5661,0))))</f>
        <v/>
      </c>
      <c r="U1486" s="169"/>
      <c r="V1486" s="170" t="e">
        <f>IF(C1486="",NA(),MATCH($B1486&amp;$C1486,'Smelter Look-up'!$J:$J,0))</f>
        <v>#N/A</v>
      </c>
      <c r="X1486" s="171">
        <f t="shared" ca="1" si="72"/>
        <v>0</v>
      </c>
      <c r="AB1486" s="171" t="str">
        <f t="shared" si="73"/>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4"/>
        <v/>
      </c>
      <c r="T1487" s="156" t="str">
        <f ca="1">IF(B1487="","",IF(ISERROR(MATCH($J1487,SorP!$B$1:$B$5661,0)),"",INDIRECT("'SorP'!$A$"&amp;MATCH($J1487,SorP!$B$1:$B$5661,0))))</f>
        <v/>
      </c>
      <c r="U1487" s="169"/>
      <c r="V1487" s="170" t="e">
        <f>IF(C1487="",NA(),MATCH($B1487&amp;$C1487,'Smelter Look-up'!$J:$J,0))</f>
        <v>#N/A</v>
      </c>
      <c r="X1487" s="171">
        <f t="shared" ca="1" si="72"/>
        <v>0</v>
      </c>
      <c r="AB1487" s="171" t="str">
        <f t="shared" si="73"/>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4"/>
        <v/>
      </c>
      <c r="T1488" s="156" t="str">
        <f ca="1">IF(B1488="","",IF(ISERROR(MATCH($J1488,SorP!$B$1:$B$5661,0)),"",INDIRECT("'SorP'!$A$"&amp;MATCH($J1488,SorP!$B$1:$B$5661,0))))</f>
        <v/>
      </c>
      <c r="U1488" s="169"/>
      <c r="V1488" s="170" t="e">
        <f>IF(C1488="",NA(),MATCH($B1488&amp;$C1488,'Smelter Look-up'!$J:$J,0))</f>
        <v>#N/A</v>
      </c>
      <c r="X1488" s="171">
        <f t="shared" ca="1" si="72"/>
        <v>0</v>
      </c>
      <c r="AB1488" s="171" t="str">
        <f t="shared" si="73"/>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4"/>
        <v/>
      </c>
      <c r="T1489" s="156" t="str">
        <f ca="1">IF(B1489="","",IF(ISERROR(MATCH($J1489,SorP!$B$1:$B$5661,0)),"",INDIRECT("'SorP'!$A$"&amp;MATCH($J1489,SorP!$B$1:$B$5661,0))))</f>
        <v/>
      </c>
      <c r="U1489" s="169"/>
      <c r="V1489" s="170" t="e">
        <f>IF(C1489="",NA(),MATCH($B1489&amp;$C1489,'Smelter Look-up'!$J:$J,0))</f>
        <v>#N/A</v>
      </c>
      <c r="X1489" s="171">
        <f t="shared" ca="1" si="72"/>
        <v>0</v>
      </c>
      <c r="AB1489" s="171" t="str">
        <f t="shared" si="73"/>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4"/>
        <v/>
      </c>
      <c r="T1490" s="156" t="str">
        <f ca="1">IF(B1490="","",IF(ISERROR(MATCH($J1490,SorP!$B$1:$B$5661,0)),"",INDIRECT("'SorP'!$A$"&amp;MATCH($J1490,SorP!$B$1:$B$5661,0))))</f>
        <v/>
      </c>
      <c r="U1490" s="169"/>
      <c r="V1490" s="170" t="e">
        <f>IF(C1490="",NA(),MATCH($B1490&amp;$C1490,'Smelter Look-up'!$J:$J,0))</f>
        <v>#N/A</v>
      </c>
      <c r="X1490" s="171">
        <f t="shared" ca="1" si="72"/>
        <v>0</v>
      </c>
      <c r="AB1490" s="171" t="str">
        <f t="shared" si="73"/>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4"/>
        <v/>
      </c>
      <c r="T1491" s="156" t="str">
        <f ca="1">IF(B1491="","",IF(ISERROR(MATCH($J1491,SorP!$B$1:$B$5661,0)),"",INDIRECT("'SorP'!$A$"&amp;MATCH($J1491,SorP!$B$1:$B$5661,0))))</f>
        <v/>
      </c>
      <c r="U1491" s="169"/>
      <c r="V1491" s="170" t="e">
        <f>IF(C1491="",NA(),MATCH($B1491&amp;$C1491,'Smelter Look-up'!$J:$J,0))</f>
        <v>#N/A</v>
      </c>
      <c r="X1491" s="171">
        <f t="shared" ca="1" si="72"/>
        <v>0</v>
      </c>
      <c r="AB1491" s="171" t="str">
        <f t="shared" si="73"/>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4"/>
        <v/>
      </c>
      <c r="T1492" s="156" t="str">
        <f ca="1">IF(B1492="","",IF(ISERROR(MATCH($J1492,SorP!$B$1:$B$5661,0)),"",INDIRECT("'SorP'!$A$"&amp;MATCH($J1492,SorP!$B$1:$B$5661,0))))</f>
        <v/>
      </c>
      <c r="U1492" s="169"/>
      <c r="V1492" s="170" t="e">
        <f>IF(C1492="",NA(),MATCH($B1492&amp;$C1492,'Smelter Look-up'!$J:$J,0))</f>
        <v>#N/A</v>
      </c>
      <c r="X1492" s="171">
        <f t="shared" ca="1" si="72"/>
        <v>0</v>
      </c>
      <c r="AB1492" s="171" t="str">
        <f t="shared" si="73"/>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4"/>
        <v/>
      </c>
      <c r="T1493" s="156" t="str">
        <f ca="1">IF(B1493="","",IF(ISERROR(MATCH($J1493,SorP!$B$1:$B$5661,0)),"",INDIRECT("'SorP'!$A$"&amp;MATCH($J1493,SorP!$B$1:$B$5661,0))))</f>
        <v/>
      </c>
      <c r="U1493" s="169"/>
      <c r="V1493" s="170" t="e">
        <f>IF(C1493="",NA(),MATCH($B1493&amp;$C1493,'Smelter Look-up'!$J:$J,0))</f>
        <v>#N/A</v>
      </c>
      <c r="X1493" s="171">
        <f t="shared" ca="1" si="72"/>
        <v>0</v>
      </c>
      <c r="AB1493" s="171" t="str">
        <f t="shared" si="73"/>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4"/>
        <v/>
      </c>
      <c r="T1494" s="156" t="str">
        <f ca="1">IF(B1494="","",IF(ISERROR(MATCH($J1494,SorP!$B$1:$B$5661,0)),"",INDIRECT("'SorP'!$A$"&amp;MATCH($J1494,SorP!$B$1:$B$5661,0))))</f>
        <v/>
      </c>
      <c r="U1494" s="169"/>
      <c r="V1494" s="170" t="e">
        <f>IF(C1494="",NA(),MATCH($B1494&amp;$C1494,'Smelter Look-up'!$J:$J,0))</f>
        <v>#N/A</v>
      </c>
      <c r="X1494" s="171">
        <f t="shared" ca="1" si="72"/>
        <v>0</v>
      </c>
      <c r="AB1494" s="171" t="str">
        <f t="shared" si="73"/>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4"/>
        <v/>
      </c>
      <c r="T1495" s="156" t="str">
        <f ca="1">IF(B1495="","",IF(ISERROR(MATCH($J1495,SorP!$B$1:$B$5661,0)),"",INDIRECT("'SorP'!$A$"&amp;MATCH($J1495,SorP!$B$1:$B$5661,0))))</f>
        <v/>
      </c>
      <c r="U1495" s="169"/>
      <c r="V1495" s="170" t="e">
        <f>IF(C1495="",NA(),MATCH($B1495&amp;$C1495,'Smelter Look-up'!$J:$J,0))</f>
        <v>#N/A</v>
      </c>
      <c r="X1495" s="171">
        <f t="shared" ca="1" si="72"/>
        <v>0</v>
      </c>
      <c r="AB1495" s="171" t="str">
        <f t="shared" si="73"/>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4"/>
        <v/>
      </c>
      <c r="T1496" s="156" t="str">
        <f ca="1">IF(B1496="","",IF(ISERROR(MATCH($J1496,SorP!$B$1:$B$5661,0)),"",INDIRECT("'SorP'!$A$"&amp;MATCH($J1496,SorP!$B$1:$B$5661,0))))</f>
        <v/>
      </c>
      <c r="U1496" s="169"/>
      <c r="V1496" s="170" t="e">
        <f>IF(C1496="",NA(),MATCH($B1496&amp;$C1496,'Smelter Look-up'!$J:$J,0))</f>
        <v>#N/A</v>
      </c>
      <c r="X1496" s="171">
        <f t="shared" ca="1" si="72"/>
        <v>0</v>
      </c>
      <c r="AB1496" s="171" t="str">
        <f t="shared" si="73"/>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4"/>
        <v/>
      </c>
      <c r="T1497" s="156" t="str">
        <f ca="1">IF(B1497="","",IF(ISERROR(MATCH($J1497,SorP!$B$1:$B$5661,0)),"",INDIRECT("'SorP'!$A$"&amp;MATCH($J1497,SorP!$B$1:$B$5661,0))))</f>
        <v/>
      </c>
      <c r="U1497" s="169"/>
      <c r="V1497" s="170" t="e">
        <f>IF(C1497="",NA(),MATCH($B1497&amp;$C1497,'Smelter Look-up'!$J:$J,0))</f>
        <v>#N/A</v>
      </c>
      <c r="X1497" s="171">
        <f t="shared" ca="1" si="72"/>
        <v>0</v>
      </c>
      <c r="AB1497" s="171" t="str">
        <f t="shared" si="73"/>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4"/>
        <v/>
      </c>
      <c r="T1498" s="156" t="str">
        <f ca="1">IF(B1498="","",IF(ISERROR(MATCH($J1498,SorP!$B$1:$B$5661,0)),"",INDIRECT("'SorP'!$A$"&amp;MATCH($J1498,SorP!$B$1:$B$5661,0))))</f>
        <v/>
      </c>
      <c r="U1498" s="169"/>
      <c r="V1498" s="170" t="e">
        <f>IF(C1498="",NA(),MATCH($B1498&amp;$C1498,'Smelter Look-up'!$J:$J,0))</f>
        <v>#N/A</v>
      </c>
      <c r="X1498" s="171">
        <f t="shared" ca="1" si="72"/>
        <v>0</v>
      </c>
      <c r="AB1498" s="171" t="str">
        <f t="shared" si="73"/>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4"/>
        <v/>
      </c>
      <c r="T1499" s="156" t="str">
        <f ca="1">IF(B1499="","",IF(ISERROR(MATCH($J1499,SorP!$B$1:$B$5661,0)),"",INDIRECT("'SorP'!$A$"&amp;MATCH($J1499,SorP!$B$1:$B$5661,0))))</f>
        <v/>
      </c>
      <c r="U1499" s="169"/>
      <c r="V1499" s="170" t="e">
        <f>IF(C1499="",NA(),MATCH($B1499&amp;$C1499,'Smelter Look-up'!$J:$J,0))</f>
        <v>#N/A</v>
      </c>
      <c r="X1499" s="171">
        <f t="shared" ca="1" si="72"/>
        <v>0</v>
      </c>
      <c r="AB1499" s="171" t="str">
        <f t="shared" si="73"/>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4"/>
        <v/>
      </c>
      <c r="T1500" s="156" t="str">
        <f ca="1">IF(B1500="","",IF(ISERROR(MATCH($J1500,SorP!$B$1:$B$5661,0)),"",INDIRECT("'SorP'!$A$"&amp;MATCH($J1500,SorP!$B$1:$B$5661,0))))</f>
        <v/>
      </c>
      <c r="U1500" s="169"/>
      <c r="V1500" s="170" t="e">
        <f>IF(C1500="",NA(),MATCH($B1500&amp;$C1500,'Smelter Look-up'!$J:$J,0))</f>
        <v>#N/A</v>
      </c>
      <c r="X1500" s="171">
        <f t="shared" ca="1" si="72"/>
        <v>0</v>
      </c>
      <c r="AB1500" s="171" t="str">
        <f t="shared" si="73"/>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4"/>
        <v/>
      </c>
      <c r="T1501" s="156" t="str">
        <f ca="1">IF(B1501="","",IF(ISERROR(MATCH($J1501,SorP!$B$1:$B$5661,0)),"",INDIRECT("'SorP'!$A$"&amp;MATCH($J1501,SorP!$B$1:$B$5661,0))))</f>
        <v/>
      </c>
      <c r="U1501" s="169"/>
      <c r="V1501" s="170" t="e">
        <f>IF(C1501="",NA(),MATCH($B1501&amp;$C1501,'Smelter Look-up'!$J:$J,0))</f>
        <v>#N/A</v>
      </c>
      <c r="X1501" s="171">
        <f t="shared" ca="1" si="72"/>
        <v>0</v>
      </c>
      <c r="AB1501" s="171" t="str">
        <f t="shared" si="73"/>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4"/>
        <v/>
      </c>
      <c r="T1502" s="156" t="str">
        <f ca="1">IF(B1502="","",IF(ISERROR(MATCH($J1502,SorP!$B$1:$B$5661,0)),"",INDIRECT("'SorP'!$A$"&amp;MATCH($J1502,SorP!$B$1:$B$5661,0))))</f>
        <v/>
      </c>
      <c r="U1502" s="169"/>
      <c r="V1502" s="170" t="e">
        <f>IF(C1502="",NA(),MATCH($B1502&amp;$C1502,'Smelter Look-up'!$J:$J,0))</f>
        <v>#N/A</v>
      </c>
      <c r="X1502" s="171">
        <f t="shared" ca="1" si="72"/>
        <v>0</v>
      </c>
      <c r="AB1502" s="171" t="str">
        <f t="shared" si="73"/>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4"/>
        <v/>
      </c>
      <c r="T1503" s="156" t="str">
        <f ca="1">IF(B1503="","",IF(ISERROR(MATCH($J1503,SorP!$B$1:$B$5661,0)),"",INDIRECT("'SorP'!$A$"&amp;MATCH($J1503,SorP!$B$1:$B$5661,0))))</f>
        <v/>
      </c>
      <c r="U1503" s="169"/>
      <c r="V1503" s="170" t="e">
        <f>IF(C1503="",NA(),MATCH($B1503&amp;$C1503,'Smelter Look-up'!$J:$J,0))</f>
        <v>#N/A</v>
      </c>
      <c r="X1503" s="171">
        <f t="shared" ca="1" si="72"/>
        <v>0</v>
      </c>
      <c r="AB1503" s="171" t="str">
        <f t="shared" si="73"/>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4"/>
        <v/>
      </c>
      <c r="T1504" s="156" t="str">
        <f ca="1">IF(B1504="","",IF(ISERROR(MATCH($J1504,SorP!$B$1:$B$5661,0)),"",INDIRECT("'SorP'!$A$"&amp;MATCH($J1504,SorP!$B$1:$B$5661,0))))</f>
        <v/>
      </c>
      <c r="U1504" s="169"/>
      <c r="V1504" s="170" t="e">
        <f>IF(C1504="",NA(),MATCH($B1504&amp;$C1504,'Smelter Look-up'!$J:$J,0))</f>
        <v>#N/A</v>
      </c>
      <c r="X1504" s="171">
        <f t="shared" ca="1" si="72"/>
        <v>0</v>
      </c>
      <c r="AB1504" s="171" t="str">
        <f t="shared" si="73"/>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4"/>
        <v/>
      </c>
      <c r="T1505" s="156" t="str">
        <f ca="1">IF(B1505="","",IF(ISERROR(MATCH($J1505,SorP!$B$1:$B$5661,0)),"",INDIRECT("'SorP'!$A$"&amp;MATCH($J1505,SorP!$B$1:$B$5661,0))))</f>
        <v/>
      </c>
      <c r="U1505" s="169"/>
      <c r="V1505" s="170" t="e">
        <f>IF(C1505="",NA(),MATCH($B1505&amp;$C1505,'Smelter Look-up'!$J:$J,0))</f>
        <v>#N/A</v>
      </c>
      <c r="X1505" s="171">
        <f t="shared" ca="1" si="72"/>
        <v>0</v>
      </c>
      <c r="AB1505" s="171" t="str">
        <f t="shared" si="73"/>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4"/>
        <v/>
      </c>
      <c r="T1506" s="156" t="str">
        <f ca="1">IF(B1506="","",IF(ISERROR(MATCH($J1506,SorP!$B$1:$B$5661,0)),"",INDIRECT("'SorP'!$A$"&amp;MATCH($J1506,SorP!$B$1:$B$5661,0))))</f>
        <v/>
      </c>
      <c r="U1506" s="169"/>
      <c r="V1506" s="170" t="e">
        <f>IF(C1506="",NA(),MATCH($B1506&amp;$C1506,'Smelter Look-up'!$J:$J,0))</f>
        <v>#N/A</v>
      </c>
      <c r="X1506" s="171">
        <f t="shared" ca="1" si="72"/>
        <v>0</v>
      </c>
      <c r="AB1506" s="171" t="str">
        <f t="shared" si="73"/>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4"/>
        <v/>
      </c>
      <c r="T1507" s="156" t="str">
        <f ca="1">IF(B1507="","",IF(ISERROR(MATCH($J1507,SorP!$B$1:$B$5661,0)),"",INDIRECT("'SorP'!$A$"&amp;MATCH($J1507,SorP!$B$1:$B$5661,0))))</f>
        <v/>
      </c>
      <c r="U1507" s="169"/>
      <c r="V1507" s="170" t="e">
        <f>IF(C1507="",NA(),MATCH($B1507&amp;$C1507,'Smelter Look-up'!$J:$J,0))</f>
        <v>#N/A</v>
      </c>
      <c r="X1507" s="171">
        <f t="shared" ca="1" si="72"/>
        <v>0</v>
      </c>
      <c r="AB1507" s="171" t="str">
        <f t="shared" si="73"/>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4"/>
        <v/>
      </c>
      <c r="T1508" s="156" t="str">
        <f ca="1">IF(B1508="","",IF(ISERROR(MATCH($J1508,SorP!$B$1:$B$5661,0)),"",INDIRECT("'SorP'!$A$"&amp;MATCH($J1508,SorP!$B$1:$B$5661,0))))</f>
        <v/>
      </c>
      <c r="U1508" s="169"/>
      <c r="V1508" s="170" t="e">
        <f>IF(C1508="",NA(),MATCH($B1508&amp;$C1508,'Smelter Look-up'!$J:$J,0))</f>
        <v>#N/A</v>
      </c>
      <c r="X1508" s="171">
        <f t="shared" ca="1" si="72"/>
        <v>0</v>
      </c>
      <c r="AB1508" s="171" t="str">
        <f t="shared" si="73"/>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4"/>
        <v/>
      </c>
      <c r="T1509" s="156" t="str">
        <f ca="1">IF(B1509="","",IF(ISERROR(MATCH($J1509,SorP!$B$1:$B$5661,0)),"",INDIRECT("'SorP'!$A$"&amp;MATCH($J1509,SorP!$B$1:$B$5661,0))))</f>
        <v/>
      </c>
      <c r="U1509" s="169"/>
      <c r="V1509" s="170" t="e">
        <f>IF(C1509="",NA(),MATCH($B1509&amp;$C1509,'Smelter Look-up'!$J:$J,0))</f>
        <v>#N/A</v>
      </c>
      <c r="X1509" s="171">
        <f t="shared" ca="1" si="72"/>
        <v>0</v>
      </c>
      <c r="AB1509" s="171" t="str">
        <f t="shared" si="73"/>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4"/>
        <v/>
      </c>
      <c r="T1510" s="156" t="str">
        <f ca="1">IF(B1510="","",IF(ISERROR(MATCH($J1510,SorP!$B$1:$B$5661,0)),"",INDIRECT("'SorP'!$A$"&amp;MATCH($J1510,SorP!$B$1:$B$5661,0))))</f>
        <v/>
      </c>
      <c r="U1510" s="169"/>
      <c r="V1510" s="170" t="e">
        <f>IF(C1510="",NA(),MATCH($B1510&amp;$C1510,'Smelter Look-up'!$J:$J,0))</f>
        <v>#N/A</v>
      </c>
      <c r="X1510" s="171">
        <f t="shared" ca="1" si="72"/>
        <v>0</v>
      </c>
      <c r="AB1510" s="171" t="str">
        <f t="shared" si="73"/>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4"/>
        <v/>
      </c>
      <c r="T1511" s="156" t="str">
        <f ca="1">IF(B1511="","",IF(ISERROR(MATCH($J1511,SorP!$B$1:$B$5661,0)),"",INDIRECT("'SorP'!$A$"&amp;MATCH($J1511,SorP!$B$1:$B$5661,0))))</f>
        <v/>
      </c>
      <c r="U1511" s="169"/>
      <c r="V1511" s="170" t="e">
        <f>IF(C1511="",NA(),MATCH($B1511&amp;$C1511,'Smelter Look-up'!$J:$J,0))</f>
        <v>#N/A</v>
      </c>
      <c r="X1511" s="171">
        <f t="shared" ca="1" si="72"/>
        <v>0</v>
      </c>
      <c r="AB1511" s="171" t="str">
        <f t="shared" si="73"/>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4"/>
        <v/>
      </c>
      <c r="T1512" s="156" t="str">
        <f ca="1">IF(B1512="","",IF(ISERROR(MATCH($J1512,SorP!$B$1:$B$5661,0)),"",INDIRECT("'SorP'!$A$"&amp;MATCH($J1512,SorP!$B$1:$B$5661,0))))</f>
        <v/>
      </c>
      <c r="U1512" s="169"/>
      <c r="V1512" s="170" t="e">
        <f>IF(C1512="",NA(),MATCH($B1512&amp;$C1512,'Smelter Look-up'!$J:$J,0))</f>
        <v>#N/A</v>
      </c>
      <c r="X1512" s="171">
        <f t="shared" ca="1" si="72"/>
        <v>0</v>
      </c>
      <c r="AB1512" s="171" t="str">
        <f t="shared" si="73"/>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4"/>
        <v/>
      </c>
      <c r="T1513" s="156" t="str">
        <f ca="1">IF(B1513="","",IF(ISERROR(MATCH($J1513,SorP!$B$1:$B$5661,0)),"",INDIRECT("'SorP'!$A$"&amp;MATCH($J1513,SorP!$B$1:$B$5661,0))))</f>
        <v/>
      </c>
      <c r="U1513" s="169"/>
      <c r="V1513" s="170" t="e">
        <f>IF(C1513="",NA(),MATCH($B1513&amp;$C1513,'Smelter Look-up'!$J:$J,0))</f>
        <v>#N/A</v>
      </c>
      <c r="X1513" s="171">
        <f t="shared" ca="1" si="72"/>
        <v>0</v>
      </c>
      <c r="AB1513" s="171" t="str">
        <f t="shared" si="73"/>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4"/>
        <v/>
      </c>
      <c r="T1514" s="156" t="str">
        <f ca="1">IF(B1514="","",IF(ISERROR(MATCH($J1514,SorP!$B$1:$B$5661,0)),"",INDIRECT("'SorP'!$A$"&amp;MATCH($J1514,SorP!$B$1:$B$5661,0))))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4"/>
        <v/>
      </c>
      <c r="T1515" s="156" t="str">
        <f ca="1">IF(B1515="","",IF(ISERROR(MATCH($J1515,SorP!$B$1:$B$5661,0)),"",INDIRECT("'SorP'!$A$"&amp;MATCH($J1515,SorP!$B$1:$B$5661,0))))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4"/>
        <v/>
      </c>
      <c r="T1516" s="156" t="str">
        <f ca="1">IF(B1516="","",IF(ISERROR(MATCH($J1516,SorP!$B$1:$B$5661,0)),"",INDIRECT("'SorP'!$A$"&amp;MATCH($J1516,SorP!$B$1:$B$5661,0))))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4"/>
        <v/>
      </c>
      <c r="T1517" s="156" t="str">
        <f ca="1">IF(B1517="","",IF(ISERROR(MATCH($J1517,SorP!$B$1:$B$5661,0)),"",INDIRECT("'SorP'!$A$"&amp;MATCH($J1517,SorP!$B$1:$B$5661,0))))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4"/>
        <v/>
      </c>
      <c r="T1518" s="156" t="str">
        <f ca="1">IF(B1518="","",IF(ISERROR(MATCH($J1518,SorP!$B$1:$B$5661,0)),"",INDIRECT("'SorP'!$A$"&amp;MATCH($J1518,SorP!$B$1:$B$5661,0))))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4"/>
        <v/>
      </c>
      <c r="T1519" s="156" t="str">
        <f ca="1">IF(B1519="","",IF(ISERROR(MATCH($J1519,SorP!$B$1:$B$5661,0)),"",INDIRECT("'SorP'!$A$"&amp;MATCH($J1519,SorP!$B$1:$B$5661,0))))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4"/>
        <v/>
      </c>
      <c r="T1520" s="156" t="str">
        <f ca="1">IF(B1520="","",IF(ISERROR(MATCH($J1520,SorP!$B$1:$B$5661,0)),"",INDIRECT("'SorP'!$A$"&amp;MATCH($J1520,SorP!$B$1:$B$5661,0))))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4"/>
        <v/>
      </c>
      <c r="T1521" s="156" t="str">
        <f ca="1">IF(B1521="","",IF(ISERROR(MATCH($J1521,SorP!$B$1:$B$5661,0)),"",INDIRECT("'SorP'!$A$"&amp;MATCH($J1521,SorP!$B$1:$B$5661,0))))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4"/>
        <v/>
      </c>
      <c r="T1522" s="156" t="str">
        <f ca="1">IF(B1522="","",IF(ISERROR(MATCH($J1522,SorP!$B$1:$B$5661,0)),"",INDIRECT("'SorP'!$A$"&amp;MATCH($J1522,SorP!$B$1:$B$5661,0))))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4"/>
        <v/>
      </c>
      <c r="T1523" s="156" t="str">
        <f ca="1">IF(B1523="","",IF(ISERROR(MATCH($J1523,SorP!$B$1:$B$5661,0)),"",INDIRECT("'SorP'!$A$"&amp;MATCH($J1523,SorP!$B$1:$B$5661,0))))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4"/>
        <v/>
      </c>
      <c r="T1524" s="156" t="str">
        <f ca="1">IF(B1524="","",IF(ISERROR(MATCH($J1524,SorP!$B$1:$B$5661,0)),"",INDIRECT("'SorP'!$A$"&amp;MATCH($J1524,SorP!$B$1:$B$5661,0))))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4"/>
        <v/>
      </c>
      <c r="T1525" s="156" t="str">
        <f ca="1">IF(B1525="","",IF(ISERROR(MATCH($J1525,SorP!$B$1:$B$5661,0)),"",INDIRECT("'SorP'!$A$"&amp;MATCH($J1525,SorP!$B$1:$B$5661,0))))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4"/>
        <v/>
      </c>
      <c r="T1526" s="156" t="str">
        <f ca="1">IF(B1526="","",IF(ISERROR(MATCH($J1526,SorP!$B$1:$B$5661,0)),"",INDIRECT("'SorP'!$A$"&amp;MATCH($J1526,SorP!$B$1:$B$5661,0))))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4"/>
        <v/>
      </c>
      <c r="T1527" s="156" t="str">
        <f ca="1">IF(B1527="","",IF(ISERROR(MATCH($J1527,SorP!$B$1:$B$5661,0)),"",INDIRECT("'SorP'!$A$"&amp;MATCH($J1527,SorP!$B$1:$B$5661,0))))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4"/>
        <v/>
      </c>
      <c r="T1528" s="156" t="str">
        <f ca="1">IF(B1528="","",IF(ISERROR(MATCH($J1528,SorP!$B$1:$B$5661,0)),"",INDIRECT("'SorP'!$A$"&amp;MATCH($J1528,SorP!$B$1:$B$5661,0))))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4"/>
        <v/>
      </c>
      <c r="T1529" s="156" t="str">
        <f ca="1">IF(B1529="","",IF(ISERROR(MATCH($J1529,SorP!$B$1:$B$5661,0)),"",INDIRECT("'SorP'!$A$"&amp;MATCH($J1529,SorP!$B$1:$B$5661,0))))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4"/>
        <v/>
      </c>
      <c r="T1530" s="156" t="str">
        <f ca="1">IF(B1530="","",IF(ISERROR(MATCH($J1530,SorP!$B$1:$B$5661,0)),"",INDIRECT("'SorP'!$A$"&amp;MATCH($J1530,SorP!$B$1:$B$5661,0))))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4"/>
        <v/>
      </c>
      <c r="T1531" s="156" t="str">
        <f ca="1">IF(B1531="","",IF(ISERROR(MATCH($J1531,SorP!$B$1:$B$5661,0)),"",INDIRECT("'SorP'!$A$"&amp;MATCH($J1531,SorP!$B$1:$B$5661,0))))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4"/>
        <v/>
      </c>
      <c r="T1532" s="156" t="str">
        <f ca="1">IF(B1532="","",IF(ISERROR(MATCH($J1532,SorP!$B$1:$B$5661,0)),"",INDIRECT("'SorP'!$A$"&amp;MATCH($J1532,SorP!$B$1:$B$5661,0))))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IF(B1533="","",IF(ISERROR(MATCH($J1533,SorP!$B$1:$B$5661,0)),"",INDIRECT("'SorP'!$A$"&amp;MATCH($J1533,SorP!$B$1:$B$5661,0))))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ref="X1535:X1598" ca="1" si="75">IF(AND(C1535="Smelter not listed",OR(LEN(D1535)=0,LEN(E1535)=0)),1,0)</f>
        <v>0</v>
      </c>
      <c r="AB1535" s="171" t="str">
        <f t="shared" ref="AB1535:AB1598" si="76">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7">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5"/>
        <v>0</v>
      </c>
      <c r="AB1536" s="171" t="str">
        <f t="shared" si="76"/>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7"/>
        <v/>
      </c>
      <c r="T1537" s="156" t="str">
        <f ca="1">IF(B1537="","",IF(ISERROR(MATCH($J1537,SorP!$B$1:$B$5661,0)),"",INDIRECT("'SorP'!$A$"&amp;MATCH($J1537,SorP!$B$1:$B$5661,0))))</f>
        <v/>
      </c>
      <c r="U1537" s="169"/>
      <c r="V1537" s="170" t="e">
        <f>IF(C1537="",NA(),MATCH($B1537&amp;$C1537,'Smelter Look-up'!$J:$J,0))</f>
        <v>#N/A</v>
      </c>
      <c r="X1537" s="171">
        <f t="shared" ca="1" si="75"/>
        <v>0</v>
      </c>
      <c r="AB1537" s="171" t="str">
        <f t="shared" si="76"/>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7"/>
        <v/>
      </c>
      <c r="T1538" s="156" t="str">
        <f ca="1">IF(B1538="","",IF(ISERROR(MATCH($J1538,SorP!$B$1:$B$5661,0)),"",INDIRECT("'SorP'!$A$"&amp;MATCH($J1538,SorP!$B$1:$B$5661,0))))</f>
        <v/>
      </c>
      <c r="U1538" s="169"/>
      <c r="V1538" s="170" t="e">
        <f>IF(C1538="",NA(),MATCH($B1538&amp;$C1538,'Smelter Look-up'!$J:$J,0))</f>
        <v>#N/A</v>
      </c>
      <c r="X1538" s="171">
        <f t="shared" ca="1" si="75"/>
        <v>0</v>
      </c>
      <c r="AB1538" s="171" t="str">
        <f t="shared" si="76"/>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7"/>
        <v/>
      </c>
      <c r="T1539" s="156" t="str">
        <f ca="1">IF(B1539="","",IF(ISERROR(MATCH($J1539,SorP!$B$1:$B$5661,0)),"",INDIRECT("'SorP'!$A$"&amp;MATCH($J1539,SorP!$B$1:$B$5661,0))))</f>
        <v/>
      </c>
      <c r="U1539" s="169"/>
      <c r="V1539" s="170" t="e">
        <f>IF(C1539="",NA(),MATCH($B1539&amp;$C1539,'Smelter Look-up'!$J:$J,0))</f>
        <v>#N/A</v>
      </c>
      <c r="X1539" s="171">
        <f t="shared" ca="1" si="75"/>
        <v>0</v>
      </c>
      <c r="AB1539" s="171" t="str">
        <f t="shared" si="76"/>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7"/>
        <v/>
      </c>
      <c r="T1540" s="156" t="str">
        <f ca="1">IF(B1540="","",IF(ISERROR(MATCH($J1540,SorP!$B$1:$B$5661,0)),"",INDIRECT("'SorP'!$A$"&amp;MATCH($J1540,SorP!$B$1:$B$5661,0))))</f>
        <v/>
      </c>
      <c r="U1540" s="169"/>
      <c r="V1540" s="170" t="e">
        <f>IF(C1540="",NA(),MATCH($B1540&amp;$C1540,'Smelter Look-up'!$J:$J,0))</f>
        <v>#N/A</v>
      </c>
      <c r="X1540" s="171">
        <f t="shared" ca="1" si="75"/>
        <v>0</v>
      </c>
      <c r="AB1540" s="171" t="str">
        <f t="shared" si="76"/>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7"/>
        <v/>
      </c>
      <c r="T1541" s="156" t="str">
        <f ca="1">IF(B1541="","",IF(ISERROR(MATCH($J1541,SorP!$B$1:$B$5661,0)),"",INDIRECT("'SorP'!$A$"&amp;MATCH($J1541,SorP!$B$1:$B$5661,0))))</f>
        <v/>
      </c>
      <c r="U1541" s="169"/>
      <c r="V1541" s="170" t="e">
        <f>IF(C1541="",NA(),MATCH($B1541&amp;$C1541,'Smelter Look-up'!$J:$J,0))</f>
        <v>#N/A</v>
      </c>
      <c r="X1541" s="171">
        <f t="shared" ca="1" si="75"/>
        <v>0</v>
      </c>
      <c r="AB1541" s="171" t="str">
        <f t="shared" si="76"/>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7"/>
        <v/>
      </c>
      <c r="T1542" s="156" t="str">
        <f ca="1">IF(B1542="","",IF(ISERROR(MATCH($J1542,SorP!$B$1:$B$5661,0)),"",INDIRECT("'SorP'!$A$"&amp;MATCH($J1542,SorP!$B$1:$B$5661,0))))</f>
        <v/>
      </c>
      <c r="U1542" s="169"/>
      <c r="V1542" s="170" t="e">
        <f>IF(C1542="",NA(),MATCH($B1542&amp;$C1542,'Smelter Look-up'!$J:$J,0))</f>
        <v>#N/A</v>
      </c>
      <c r="X1542" s="171">
        <f t="shared" ca="1" si="75"/>
        <v>0</v>
      </c>
      <c r="AB1542" s="171" t="str">
        <f t="shared" si="76"/>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7"/>
        <v/>
      </c>
      <c r="T1543" s="156" t="str">
        <f ca="1">IF(B1543="","",IF(ISERROR(MATCH($J1543,SorP!$B$1:$B$5661,0)),"",INDIRECT("'SorP'!$A$"&amp;MATCH($J1543,SorP!$B$1:$B$5661,0))))</f>
        <v/>
      </c>
      <c r="U1543" s="169"/>
      <c r="V1543" s="170" t="e">
        <f>IF(C1543="",NA(),MATCH($B1543&amp;$C1543,'Smelter Look-up'!$J:$J,0))</f>
        <v>#N/A</v>
      </c>
      <c r="X1543" s="171">
        <f t="shared" ca="1" si="75"/>
        <v>0</v>
      </c>
      <c r="AB1543" s="171" t="str">
        <f t="shared" si="76"/>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7"/>
        <v/>
      </c>
      <c r="T1544" s="156" t="str">
        <f ca="1">IF(B1544="","",IF(ISERROR(MATCH($J1544,SorP!$B$1:$B$5661,0)),"",INDIRECT("'SorP'!$A$"&amp;MATCH($J1544,SorP!$B$1:$B$5661,0))))</f>
        <v/>
      </c>
      <c r="U1544" s="169"/>
      <c r="V1544" s="170" t="e">
        <f>IF(C1544="",NA(),MATCH($B1544&amp;$C1544,'Smelter Look-up'!$J:$J,0))</f>
        <v>#N/A</v>
      </c>
      <c r="X1544" s="171">
        <f t="shared" ca="1" si="75"/>
        <v>0</v>
      </c>
      <c r="AB1544" s="171" t="str">
        <f t="shared" si="76"/>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7"/>
        <v/>
      </c>
      <c r="T1545" s="156" t="str">
        <f ca="1">IF(B1545="","",IF(ISERROR(MATCH($J1545,SorP!$B$1:$B$5661,0)),"",INDIRECT("'SorP'!$A$"&amp;MATCH($J1545,SorP!$B$1:$B$5661,0))))</f>
        <v/>
      </c>
      <c r="U1545" s="169"/>
      <c r="V1545" s="170" t="e">
        <f>IF(C1545="",NA(),MATCH($B1545&amp;$C1545,'Smelter Look-up'!$J:$J,0))</f>
        <v>#N/A</v>
      </c>
      <c r="X1545" s="171">
        <f t="shared" ca="1" si="75"/>
        <v>0</v>
      </c>
      <c r="AB1545" s="171" t="str">
        <f t="shared" si="76"/>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7"/>
        <v/>
      </c>
      <c r="T1546" s="156" t="str">
        <f ca="1">IF(B1546="","",IF(ISERROR(MATCH($J1546,SorP!$B$1:$B$5661,0)),"",INDIRECT("'SorP'!$A$"&amp;MATCH($J1546,SorP!$B$1:$B$5661,0))))</f>
        <v/>
      </c>
      <c r="U1546" s="169"/>
      <c r="V1546" s="170" t="e">
        <f>IF(C1546="",NA(),MATCH($B1546&amp;$C1546,'Smelter Look-up'!$J:$J,0))</f>
        <v>#N/A</v>
      </c>
      <c r="X1546" s="171">
        <f t="shared" ca="1" si="75"/>
        <v>0</v>
      </c>
      <c r="AB1546" s="171" t="str">
        <f t="shared" si="76"/>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7"/>
        <v/>
      </c>
      <c r="T1547" s="156" t="str">
        <f ca="1">IF(B1547="","",IF(ISERROR(MATCH($J1547,SorP!$B$1:$B$5661,0)),"",INDIRECT("'SorP'!$A$"&amp;MATCH($J1547,SorP!$B$1:$B$5661,0))))</f>
        <v/>
      </c>
      <c r="U1547" s="169"/>
      <c r="V1547" s="170" t="e">
        <f>IF(C1547="",NA(),MATCH($B1547&amp;$C1547,'Smelter Look-up'!$J:$J,0))</f>
        <v>#N/A</v>
      </c>
      <c r="X1547" s="171">
        <f t="shared" ca="1" si="75"/>
        <v>0</v>
      </c>
      <c r="AB1547" s="171" t="str">
        <f t="shared" si="76"/>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7"/>
        <v/>
      </c>
      <c r="T1548" s="156" t="str">
        <f ca="1">IF(B1548="","",IF(ISERROR(MATCH($J1548,SorP!$B$1:$B$5661,0)),"",INDIRECT("'SorP'!$A$"&amp;MATCH($J1548,SorP!$B$1:$B$5661,0))))</f>
        <v/>
      </c>
      <c r="U1548" s="169"/>
      <c r="V1548" s="170" t="e">
        <f>IF(C1548="",NA(),MATCH($B1548&amp;$C1548,'Smelter Look-up'!$J:$J,0))</f>
        <v>#N/A</v>
      </c>
      <c r="X1548" s="171">
        <f t="shared" ca="1" si="75"/>
        <v>0</v>
      </c>
      <c r="AB1548" s="171" t="str">
        <f t="shared" si="76"/>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7"/>
        <v/>
      </c>
      <c r="T1549" s="156" t="str">
        <f ca="1">IF(B1549="","",IF(ISERROR(MATCH($J1549,SorP!$B$1:$B$5661,0)),"",INDIRECT("'SorP'!$A$"&amp;MATCH($J1549,SorP!$B$1:$B$5661,0))))</f>
        <v/>
      </c>
      <c r="U1549" s="169"/>
      <c r="V1549" s="170" t="e">
        <f>IF(C1549="",NA(),MATCH($B1549&amp;$C1549,'Smelter Look-up'!$J:$J,0))</f>
        <v>#N/A</v>
      </c>
      <c r="X1549" s="171">
        <f t="shared" ca="1" si="75"/>
        <v>0</v>
      </c>
      <c r="AB1549" s="171" t="str">
        <f t="shared" si="76"/>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7"/>
        <v/>
      </c>
      <c r="T1550" s="156" t="str">
        <f ca="1">IF(B1550="","",IF(ISERROR(MATCH($J1550,SorP!$B$1:$B$5661,0)),"",INDIRECT("'SorP'!$A$"&amp;MATCH($J1550,SorP!$B$1:$B$5661,0))))</f>
        <v/>
      </c>
      <c r="U1550" s="169"/>
      <c r="V1550" s="170" t="e">
        <f>IF(C1550="",NA(),MATCH($B1550&amp;$C1550,'Smelter Look-up'!$J:$J,0))</f>
        <v>#N/A</v>
      </c>
      <c r="X1550" s="171">
        <f t="shared" ca="1" si="75"/>
        <v>0</v>
      </c>
      <c r="AB1550" s="171" t="str">
        <f t="shared" si="76"/>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7"/>
        <v/>
      </c>
      <c r="T1551" s="156" t="str">
        <f ca="1">IF(B1551="","",IF(ISERROR(MATCH($J1551,SorP!$B$1:$B$5661,0)),"",INDIRECT("'SorP'!$A$"&amp;MATCH($J1551,SorP!$B$1:$B$5661,0))))</f>
        <v/>
      </c>
      <c r="U1551" s="169"/>
      <c r="V1551" s="170" t="e">
        <f>IF(C1551="",NA(),MATCH($B1551&amp;$C1551,'Smelter Look-up'!$J:$J,0))</f>
        <v>#N/A</v>
      </c>
      <c r="X1551" s="171">
        <f t="shared" ca="1" si="75"/>
        <v>0</v>
      </c>
      <c r="AB1551" s="171" t="str">
        <f t="shared" si="76"/>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7"/>
        <v/>
      </c>
      <c r="T1552" s="156" t="str">
        <f ca="1">IF(B1552="","",IF(ISERROR(MATCH($J1552,SorP!$B$1:$B$5661,0)),"",INDIRECT("'SorP'!$A$"&amp;MATCH($J1552,SorP!$B$1:$B$5661,0))))</f>
        <v/>
      </c>
      <c r="U1552" s="169"/>
      <c r="V1552" s="170" t="e">
        <f>IF(C1552="",NA(),MATCH($B1552&amp;$C1552,'Smelter Look-up'!$J:$J,0))</f>
        <v>#N/A</v>
      </c>
      <c r="X1552" s="171">
        <f t="shared" ca="1" si="75"/>
        <v>0</v>
      </c>
      <c r="AB1552" s="171" t="str">
        <f t="shared" si="76"/>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7"/>
        <v/>
      </c>
      <c r="T1553" s="156" t="str">
        <f ca="1">IF(B1553="","",IF(ISERROR(MATCH($J1553,SorP!$B$1:$B$5661,0)),"",INDIRECT("'SorP'!$A$"&amp;MATCH($J1553,SorP!$B$1:$B$5661,0))))</f>
        <v/>
      </c>
      <c r="U1553" s="169"/>
      <c r="V1553" s="170" t="e">
        <f>IF(C1553="",NA(),MATCH($B1553&amp;$C1553,'Smelter Look-up'!$J:$J,0))</f>
        <v>#N/A</v>
      </c>
      <c r="X1553" s="171">
        <f t="shared" ca="1" si="75"/>
        <v>0</v>
      </c>
      <c r="AB1553" s="171" t="str">
        <f t="shared" si="76"/>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7"/>
        <v/>
      </c>
      <c r="T1554" s="156" t="str">
        <f ca="1">IF(B1554="","",IF(ISERROR(MATCH($J1554,SorP!$B$1:$B$5661,0)),"",INDIRECT("'SorP'!$A$"&amp;MATCH($J1554,SorP!$B$1:$B$5661,0))))</f>
        <v/>
      </c>
      <c r="U1554" s="169"/>
      <c r="V1554" s="170" t="e">
        <f>IF(C1554="",NA(),MATCH($B1554&amp;$C1554,'Smelter Look-up'!$J:$J,0))</f>
        <v>#N/A</v>
      </c>
      <c r="X1554" s="171">
        <f t="shared" ca="1" si="75"/>
        <v>0</v>
      </c>
      <c r="AB1554" s="171" t="str">
        <f t="shared" si="76"/>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7"/>
        <v/>
      </c>
      <c r="T1555" s="156" t="str">
        <f ca="1">IF(B1555="","",IF(ISERROR(MATCH($J1555,SorP!$B$1:$B$5661,0)),"",INDIRECT("'SorP'!$A$"&amp;MATCH($J1555,SorP!$B$1:$B$5661,0))))</f>
        <v/>
      </c>
      <c r="U1555" s="169"/>
      <c r="V1555" s="170" t="e">
        <f>IF(C1555="",NA(),MATCH($B1555&amp;$C1555,'Smelter Look-up'!$J:$J,0))</f>
        <v>#N/A</v>
      </c>
      <c r="X1555" s="171">
        <f t="shared" ca="1" si="75"/>
        <v>0</v>
      </c>
      <c r="AB1555" s="171" t="str">
        <f t="shared" si="76"/>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7"/>
        <v/>
      </c>
      <c r="T1556" s="156" t="str">
        <f ca="1">IF(B1556="","",IF(ISERROR(MATCH($J1556,SorP!$B$1:$B$5661,0)),"",INDIRECT("'SorP'!$A$"&amp;MATCH($J1556,SorP!$B$1:$B$5661,0))))</f>
        <v/>
      </c>
      <c r="U1556" s="169"/>
      <c r="V1556" s="170" t="e">
        <f>IF(C1556="",NA(),MATCH($B1556&amp;$C1556,'Smelter Look-up'!$J:$J,0))</f>
        <v>#N/A</v>
      </c>
      <c r="X1556" s="171">
        <f t="shared" ca="1" si="75"/>
        <v>0</v>
      </c>
      <c r="AB1556" s="171" t="str">
        <f t="shared" si="76"/>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7"/>
        <v/>
      </c>
      <c r="T1557" s="156" t="str">
        <f ca="1">IF(B1557="","",IF(ISERROR(MATCH($J1557,SorP!$B$1:$B$5661,0)),"",INDIRECT("'SorP'!$A$"&amp;MATCH($J1557,SorP!$B$1:$B$5661,0))))</f>
        <v/>
      </c>
      <c r="U1557" s="169"/>
      <c r="V1557" s="170" t="e">
        <f>IF(C1557="",NA(),MATCH($B1557&amp;$C1557,'Smelter Look-up'!$J:$J,0))</f>
        <v>#N/A</v>
      </c>
      <c r="X1557" s="171">
        <f t="shared" ca="1" si="75"/>
        <v>0</v>
      </c>
      <c r="AB1557" s="171" t="str">
        <f t="shared" si="76"/>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7"/>
        <v/>
      </c>
      <c r="T1558" s="156" t="str">
        <f ca="1">IF(B1558="","",IF(ISERROR(MATCH($J1558,SorP!$B$1:$B$5661,0)),"",INDIRECT("'SorP'!$A$"&amp;MATCH($J1558,SorP!$B$1:$B$5661,0))))</f>
        <v/>
      </c>
      <c r="U1558" s="169"/>
      <c r="V1558" s="170" t="e">
        <f>IF(C1558="",NA(),MATCH($B1558&amp;$C1558,'Smelter Look-up'!$J:$J,0))</f>
        <v>#N/A</v>
      </c>
      <c r="X1558" s="171">
        <f t="shared" ca="1" si="75"/>
        <v>0</v>
      </c>
      <c r="AB1558" s="171" t="str">
        <f t="shared" si="76"/>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7"/>
        <v/>
      </c>
      <c r="T1559" s="156" t="str">
        <f ca="1">IF(B1559="","",IF(ISERROR(MATCH($J1559,SorP!$B$1:$B$5661,0)),"",INDIRECT("'SorP'!$A$"&amp;MATCH($J1559,SorP!$B$1:$B$5661,0))))</f>
        <v/>
      </c>
      <c r="U1559" s="169"/>
      <c r="V1559" s="170" t="e">
        <f>IF(C1559="",NA(),MATCH($B1559&amp;$C1559,'Smelter Look-up'!$J:$J,0))</f>
        <v>#N/A</v>
      </c>
      <c r="X1559" s="171">
        <f t="shared" ca="1" si="75"/>
        <v>0</v>
      </c>
      <c r="AB1559" s="171" t="str">
        <f t="shared" si="76"/>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7"/>
        <v/>
      </c>
      <c r="T1560" s="156" t="str">
        <f ca="1">IF(B1560="","",IF(ISERROR(MATCH($J1560,SorP!$B$1:$B$5661,0)),"",INDIRECT("'SorP'!$A$"&amp;MATCH($J1560,SorP!$B$1:$B$5661,0))))</f>
        <v/>
      </c>
      <c r="U1560" s="169"/>
      <c r="V1560" s="170" t="e">
        <f>IF(C1560="",NA(),MATCH($B1560&amp;$C1560,'Smelter Look-up'!$J:$J,0))</f>
        <v>#N/A</v>
      </c>
      <c r="X1560" s="171">
        <f t="shared" ca="1" si="75"/>
        <v>0</v>
      </c>
      <c r="AB1560" s="171" t="str">
        <f t="shared" si="76"/>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7"/>
        <v/>
      </c>
      <c r="T1561" s="156" t="str">
        <f ca="1">IF(B1561="","",IF(ISERROR(MATCH($J1561,SorP!$B$1:$B$5661,0)),"",INDIRECT("'SorP'!$A$"&amp;MATCH($J1561,SorP!$B$1:$B$5661,0))))</f>
        <v/>
      </c>
      <c r="U1561" s="169"/>
      <c r="V1561" s="170" t="e">
        <f>IF(C1561="",NA(),MATCH($B1561&amp;$C1561,'Smelter Look-up'!$J:$J,0))</f>
        <v>#N/A</v>
      </c>
      <c r="X1561" s="171">
        <f t="shared" ca="1" si="75"/>
        <v>0</v>
      </c>
      <c r="AB1561" s="171" t="str">
        <f t="shared" si="76"/>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7"/>
        <v/>
      </c>
      <c r="T1562" s="156" t="str">
        <f ca="1">IF(B1562="","",IF(ISERROR(MATCH($J1562,SorP!$B$1:$B$5661,0)),"",INDIRECT("'SorP'!$A$"&amp;MATCH($J1562,SorP!$B$1:$B$5661,0))))</f>
        <v/>
      </c>
      <c r="U1562" s="169"/>
      <c r="V1562" s="170" t="e">
        <f>IF(C1562="",NA(),MATCH($B1562&amp;$C1562,'Smelter Look-up'!$J:$J,0))</f>
        <v>#N/A</v>
      </c>
      <c r="X1562" s="171">
        <f t="shared" ca="1" si="75"/>
        <v>0</v>
      </c>
      <c r="AB1562" s="171" t="str">
        <f t="shared" si="76"/>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7"/>
        <v/>
      </c>
      <c r="T1563" s="156" t="str">
        <f ca="1">IF(B1563="","",IF(ISERROR(MATCH($J1563,SorP!$B$1:$B$5661,0)),"",INDIRECT("'SorP'!$A$"&amp;MATCH($J1563,SorP!$B$1:$B$5661,0))))</f>
        <v/>
      </c>
      <c r="U1563" s="169"/>
      <c r="V1563" s="170" t="e">
        <f>IF(C1563="",NA(),MATCH($B1563&amp;$C1563,'Smelter Look-up'!$J:$J,0))</f>
        <v>#N/A</v>
      </c>
      <c r="X1563" s="171">
        <f t="shared" ca="1" si="75"/>
        <v>0</v>
      </c>
      <c r="AB1563" s="171" t="str">
        <f t="shared" si="76"/>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7"/>
        <v/>
      </c>
      <c r="T1564" s="156" t="str">
        <f ca="1">IF(B1564="","",IF(ISERROR(MATCH($J1564,SorP!$B$1:$B$5661,0)),"",INDIRECT("'SorP'!$A$"&amp;MATCH($J1564,SorP!$B$1:$B$5661,0))))</f>
        <v/>
      </c>
      <c r="U1564" s="169"/>
      <c r="V1564" s="170" t="e">
        <f>IF(C1564="",NA(),MATCH($B1564&amp;$C1564,'Smelter Look-up'!$J:$J,0))</f>
        <v>#N/A</v>
      </c>
      <c r="X1564" s="171">
        <f t="shared" ca="1" si="75"/>
        <v>0</v>
      </c>
      <c r="AB1564" s="171" t="str">
        <f t="shared" si="76"/>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7"/>
        <v/>
      </c>
      <c r="T1565" s="156" t="str">
        <f ca="1">IF(B1565="","",IF(ISERROR(MATCH($J1565,SorP!$B$1:$B$5661,0)),"",INDIRECT("'SorP'!$A$"&amp;MATCH($J1565,SorP!$B$1:$B$5661,0))))</f>
        <v/>
      </c>
      <c r="U1565" s="169"/>
      <c r="V1565" s="170" t="e">
        <f>IF(C1565="",NA(),MATCH($B1565&amp;$C1565,'Smelter Look-up'!$J:$J,0))</f>
        <v>#N/A</v>
      </c>
      <c r="X1565" s="171">
        <f t="shared" ca="1" si="75"/>
        <v>0</v>
      </c>
      <c r="AB1565" s="171" t="str">
        <f t="shared" si="76"/>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7"/>
        <v/>
      </c>
      <c r="T1566" s="156" t="str">
        <f ca="1">IF(B1566="","",IF(ISERROR(MATCH($J1566,SorP!$B$1:$B$5661,0)),"",INDIRECT("'SorP'!$A$"&amp;MATCH($J1566,SorP!$B$1:$B$5661,0))))</f>
        <v/>
      </c>
      <c r="U1566" s="169"/>
      <c r="V1566" s="170" t="e">
        <f>IF(C1566="",NA(),MATCH($B1566&amp;$C1566,'Smelter Look-up'!$J:$J,0))</f>
        <v>#N/A</v>
      </c>
      <c r="X1566" s="171">
        <f t="shared" ca="1" si="75"/>
        <v>0</v>
      </c>
      <c r="AB1566" s="171" t="str">
        <f t="shared" si="76"/>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7"/>
        <v/>
      </c>
      <c r="T1567" s="156" t="str">
        <f ca="1">IF(B1567="","",IF(ISERROR(MATCH($J1567,SorP!$B$1:$B$5661,0)),"",INDIRECT("'SorP'!$A$"&amp;MATCH($J1567,SorP!$B$1:$B$5661,0))))</f>
        <v/>
      </c>
      <c r="U1567" s="169"/>
      <c r="V1567" s="170" t="e">
        <f>IF(C1567="",NA(),MATCH($B1567&amp;$C1567,'Smelter Look-up'!$J:$J,0))</f>
        <v>#N/A</v>
      </c>
      <c r="X1567" s="171">
        <f t="shared" ca="1" si="75"/>
        <v>0</v>
      </c>
      <c r="AB1567" s="171" t="str">
        <f t="shared" si="76"/>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7"/>
        <v/>
      </c>
      <c r="T1568" s="156" t="str">
        <f ca="1">IF(B1568="","",IF(ISERROR(MATCH($J1568,SorP!$B$1:$B$5661,0)),"",INDIRECT("'SorP'!$A$"&amp;MATCH($J1568,SorP!$B$1:$B$5661,0))))</f>
        <v/>
      </c>
      <c r="U1568" s="169"/>
      <c r="V1568" s="170" t="e">
        <f>IF(C1568="",NA(),MATCH($B1568&amp;$C1568,'Smelter Look-up'!$J:$J,0))</f>
        <v>#N/A</v>
      </c>
      <c r="X1568" s="171">
        <f t="shared" ca="1" si="75"/>
        <v>0</v>
      </c>
      <c r="AB1568" s="171" t="str">
        <f t="shared" si="76"/>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7"/>
        <v/>
      </c>
      <c r="T1569" s="156" t="str">
        <f ca="1">IF(B1569="","",IF(ISERROR(MATCH($J1569,SorP!$B$1:$B$5661,0)),"",INDIRECT("'SorP'!$A$"&amp;MATCH($J1569,SorP!$B$1:$B$5661,0))))</f>
        <v/>
      </c>
      <c r="U1569" s="169"/>
      <c r="V1569" s="170" t="e">
        <f>IF(C1569="",NA(),MATCH($B1569&amp;$C1569,'Smelter Look-up'!$J:$J,0))</f>
        <v>#N/A</v>
      </c>
      <c r="X1569" s="171">
        <f t="shared" ca="1" si="75"/>
        <v>0</v>
      </c>
      <c r="AB1569" s="171" t="str">
        <f t="shared" si="76"/>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7"/>
        <v/>
      </c>
      <c r="T1570" s="156" t="str">
        <f ca="1">IF(B1570="","",IF(ISERROR(MATCH($J1570,SorP!$B$1:$B$5661,0)),"",INDIRECT("'SorP'!$A$"&amp;MATCH($J1570,SorP!$B$1:$B$5661,0))))</f>
        <v/>
      </c>
      <c r="U1570" s="169"/>
      <c r="V1570" s="170" t="e">
        <f>IF(C1570="",NA(),MATCH($B1570&amp;$C1570,'Smelter Look-up'!$J:$J,0))</f>
        <v>#N/A</v>
      </c>
      <c r="X1570" s="171">
        <f t="shared" ca="1" si="75"/>
        <v>0</v>
      </c>
      <c r="AB1570" s="171" t="str">
        <f t="shared" si="76"/>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7"/>
        <v/>
      </c>
      <c r="T1571" s="156" t="str">
        <f ca="1">IF(B1571="","",IF(ISERROR(MATCH($J1571,SorP!$B$1:$B$5661,0)),"",INDIRECT("'SorP'!$A$"&amp;MATCH($J1571,SorP!$B$1:$B$5661,0))))</f>
        <v/>
      </c>
      <c r="U1571" s="169"/>
      <c r="V1571" s="170" t="e">
        <f>IF(C1571="",NA(),MATCH($B1571&amp;$C1571,'Smelter Look-up'!$J:$J,0))</f>
        <v>#N/A</v>
      </c>
      <c r="X1571" s="171">
        <f t="shared" ca="1" si="75"/>
        <v>0</v>
      </c>
      <c r="AB1571" s="171" t="str">
        <f t="shared" si="76"/>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7"/>
        <v/>
      </c>
      <c r="T1572" s="156" t="str">
        <f ca="1">IF(B1572="","",IF(ISERROR(MATCH($J1572,SorP!$B$1:$B$5661,0)),"",INDIRECT("'SorP'!$A$"&amp;MATCH($J1572,SorP!$B$1:$B$5661,0))))</f>
        <v/>
      </c>
      <c r="U1572" s="169"/>
      <c r="V1572" s="170" t="e">
        <f>IF(C1572="",NA(),MATCH($B1572&amp;$C1572,'Smelter Look-up'!$J:$J,0))</f>
        <v>#N/A</v>
      </c>
      <c r="X1572" s="171">
        <f t="shared" ca="1" si="75"/>
        <v>0</v>
      </c>
      <c r="AB1572" s="171" t="str">
        <f t="shared" si="76"/>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7"/>
        <v/>
      </c>
      <c r="T1573" s="156" t="str">
        <f ca="1">IF(B1573="","",IF(ISERROR(MATCH($J1573,SorP!$B$1:$B$5661,0)),"",INDIRECT("'SorP'!$A$"&amp;MATCH($J1573,SorP!$B$1:$B$5661,0))))</f>
        <v/>
      </c>
      <c r="U1573" s="169"/>
      <c r="V1573" s="170" t="e">
        <f>IF(C1573="",NA(),MATCH($B1573&amp;$C1573,'Smelter Look-up'!$J:$J,0))</f>
        <v>#N/A</v>
      </c>
      <c r="X1573" s="171">
        <f t="shared" ca="1" si="75"/>
        <v>0</v>
      </c>
      <c r="AB1573" s="171" t="str">
        <f t="shared" si="76"/>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7"/>
        <v/>
      </c>
      <c r="T1574" s="156" t="str">
        <f ca="1">IF(B1574="","",IF(ISERROR(MATCH($J1574,SorP!$B$1:$B$5661,0)),"",INDIRECT("'SorP'!$A$"&amp;MATCH($J1574,SorP!$B$1:$B$5661,0))))</f>
        <v/>
      </c>
      <c r="U1574" s="169"/>
      <c r="V1574" s="170" t="e">
        <f>IF(C1574="",NA(),MATCH($B1574&amp;$C1574,'Smelter Look-up'!$J:$J,0))</f>
        <v>#N/A</v>
      </c>
      <c r="X1574" s="171">
        <f t="shared" ca="1" si="75"/>
        <v>0</v>
      </c>
      <c r="AB1574" s="171" t="str">
        <f t="shared" si="76"/>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7"/>
        <v/>
      </c>
      <c r="T1575" s="156" t="str">
        <f ca="1">IF(B1575="","",IF(ISERROR(MATCH($J1575,SorP!$B$1:$B$5661,0)),"",INDIRECT("'SorP'!$A$"&amp;MATCH($J1575,SorP!$B$1:$B$5661,0))))</f>
        <v/>
      </c>
      <c r="U1575" s="169"/>
      <c r="V1575" s="170" t="e">
        <f>IF(C1575="",NA(),MATCH($B1575&amp;$C1575,'Smelter Look-up'!$J:$J,0))</f>
        <v>#N/A</v>
      </c>
      <c r="X1575" s="171">
        <f t="shared" ca="1" si="75"/>
        <v>0</v>
      </c>
      <c r="AB1575" s="171" t="str">
        <f t="shared" si="76"/>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7"/>
        <v/>
      </c>
      <c r="T1576" s="156" t="str">
        <f ca="1">IF(B1576="","",IF(ISERROR(MATCH($J1576,SorP!$B$1:$B$5661,0)),"",INDIRECT("'SorP'!$A$"&amp;MATCH($J1576,SorP!$B$1:$B$5661,0))))</f>
        <v/>
      </c>
      <c r="U1576" s="169"/>
      <c r="V1576" s="170" t="e">
        <f>IF(C1576="",NA(),MATCH($B1576&amp;$C1576,'Smelter Look-up'!$J:$J,0))</f>
        <v>#N/A</v>
      </c>
      <c r="X1576" s="171">
        <f t="shared" ca="1" si="75"/>
        <v>0</v>
      </c>
      <c r="AB1576" s="171" t="str">
        <f t="shared" si="76"/>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7"/>
        <v/>
      </c>
      <c r="T1577" s="156" t="str">
        <f ca="1">IF(B1577="","",IF(ISERROR(MATCH($J1577,SorP!$B$1:$B$5661,0)),"",INDIRECT("'SorP'!$A$"&amp;MATCH($J1577,SorP!$B$1:$B$5661,0))))</f>
        <v/>
      </c>
      <c r="U1577" s="169"/>
      <c r="V1577" s="170" t="e">
        <f>IF(C1577="",NA(),MATCH($B1577&amp;$C1577,'Smelter Look-up'!$J:$J,0))</f>
        <v>#N/A</v>
      </c>
      <c r="X1577" s="171">
        <f t="shared" ca="1" si="75"/>
        <v>0</v>
      </c>
      <c r="AB1577" s="171" t="str">
        <f t="shared" si="76"/>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7"/>
        <v/>
      </c>
      <c r="T1578" s="156" t="str">
        <f ca="1">IF(B1578="","",IF(ISERROR(MATCH($J1578,SorP!$B$1:$B$5661,0)),"",INDIRECT("'SorP'!$A$"&amp;MATCH($J1578,SorP!$B$1:$B$5661,0))))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7"/>
        <v/>
      </c>
      <c r="T1579" s="156" t="str">
        <f ca="1">IF(B1579="","",IF(ISERROR(MATCH($J1579,SorP!$B$1:$B$5661,0)),"",INDIRECT("'SorP'!$A$"&amp;MATCH($J1579,SorP!$B$1:$B$5661,0))))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7"/>
        <v/>
      </c>
      <c r="T1580" s="156" t="str">
        <f ca="1">IF(B1580="","",IF(ISERROR(MATCH($J1580,SorP!$B$1:$B$5661,0)),"",INDIRECT("'SorP'!$A$"&amp;MATCH($J1580,SorP!$B$1:$B$5661,0))))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7"/>
        <v/>
      </c>
      <c r="T1581" s="156" t="str">
        <f ca="1">IF(B1581="","",IF(ISERROR(MATCH($J1581,SorP!$B$1:$B$5661,0)),"",INDIRECT("'SorP'!$A$"&amp;MATCH($J1581,SorP!$B$1:$B$5661,0))))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7"/>
        <v/>
      </c>
      <c r="T1582" s="156" t="str">
        <f ca="1">IF(B1582="","",IF(ISERROR(MATCH($J1582,SorP!$B$1:$B$5661,0)),"",INDIRECT("'SorP'!$A$"&amp;MATCH($J1582,SorP!$B$1:$B$5661,0))))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7"/>
        <v/>
      </c>
      <c r="T1583" s="156" t="str">
        <f ca="1">IF(B1583="","",IF(ISERROR(MATCH($J1583,SorP!$B$1:$B$5661,0)),"",INDIRECT("'SorP'!$A$"&amp;MATCH($J1583,SorP!$B$1:$B$5661,0))))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7"/>
        <v/>
      </c>
      <c r="T1584" s="156" t="str">
        <f ca="1">IF(B1584="","",IF(ISERROR(MATCH($J1584,SorP!$B$1:$B$5661,0)),"",INDIRECT("'SorP'!$A$"&amp;MATCH($J1584,SorP!$B$1:$B$5661,0))))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7"/>
        <v/>
      </c>
      <c r="T1585" s="156" t="str">
        <f ca="1">IF(B1585="","",IF(ISERROR(MATCH($J1585,SorP!$B$1:$B$5661,0)),"",INDIRECT("'SorP'!$A$"&amp;MATCH($J1585,SorP!$B$1:$B$5661,0))))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7"/>
        <v/>
      </c>
      <c r="T1586" s="156" t="str">
        <f ca="1">IF(B1586="","",IF(ISERROR(MATCH($J1586,SorP!$B$1:$B$5661,0)),"",INDIRECT("'SorP'!$A$"&amp;MATCH($J1586,SorP!$B$1:$B$5661,0))))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7"/>
        <v/>
      </c>
      <c r="T1587" s="156" t="str">
        <f ca="1">IF(B1587="","",IF(ISERROR(MATCH($J1587,SorP!$B$1:$B$5661,0)),"",INDIRECT("'SorP'!$A$"&amp;MATCH($J1587,SorP!$B$1:$B$5661,0))))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7"/>
        <v/>
      </c>
      <c r="T1588" s="156" t="str">
        <f ca="1">IF(B1588="","",IF(ISERROR(MATCH($J1588,SorP!$B$1:$B$5661,0)),"",INDIRECT("'SorP'!$A$"&amp;MATCH($J1588,SorP!$B$1:$B$5661,0))))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7"/>
        <v/>
      </c>
      <c r="T1589" s="156" t="str">
        <f ca="1">IF(B1589="","",IF(ISERROR(MATCH($J1589,SorP!$B$1:$B$5661,0)),"",INDIRECT("'SorP'!$A$"&amp;MATCH($J1589,SorP!$B$1:$B$5661,0))))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7"/>
        <v/>
      </c>
      <c r="T1590" s="156" t="str">
        <f ca="1">IF(B1590="","",IF(ISERROR(MATCH($J1590,SorP!$B$1:$B$5661,0)),"",INDIRECT("'SorP'!$A$"&amp;MATCH($J1590,SorP!$B$1:$B$5661,0))))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7"/>
        <v/>
      </c>
      <c r="T1591" s="156" t="str">
        <f ca="1">IF(B1591="","",IF(ISERROR(MATCH($J1591,SorP!$B$1:$B$5661,0)),"",INDIRECT("'SorP'!$A$"&amp;MATCH($J1591,SorP!$B$1:$B$5661,0))))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7"/>
        <v/>
      </c>
      <c r="T1592" s="156" t="str">
        <f ca="1">IF(B1592="","",IF(ISERROR(MATCH($J1592,SorP!$B$1:$B$5661,0)),"",INDIRECT("'SorP'!$A$"&amp;MATCH($J1592,SorP!$B$1:$B$5661,0))))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7"/>
        <v/>
      </c>
      <c r="T1593" s="156" t="str">
        <f ca="1">IF(B1593="","",IF(ISERROR(MATCH($J1593,SorP!$B$1:$B$5661,0)),"",INDIRECT("'SorP'!$A$"&amp;MATCH($J1593,SorP!$B$1:$B$5661,0))))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7"/>
        <v/>
      </c>
      <c r="T1594" s="156" t="str">
        <f ca="1">IF(B1594="","",IF(ISERROR(MATCH($J1594,SorP!$B$1:$B$5661,0)),"",INDIRECT("'SorP'!$A$"&amp;MATCH($J1594,SorP!$B$1:$B$5661,0))))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7"/>
        <v/>
      </c>
      <c r="T1595" s="156" t="str">
        <f ca="1">IF(B1595="","",IF(ISERROR(MATCH($J1595,SorP!$B$1:$B$5661,0)),"",INDIRECT("'SorP'!$A$"&amp;MATCH($J1595,SorP!$B$1:$B$5661,0))))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7"/>
        <v/>
      </c>
      <c r="T1596" s="156" t="str">
        <f ca="1">IF(B1596="","",IF(ISERROR(MATCH($J1596,SorP!$B$1:$B$5661,0)),"",INDIRECT("'SorP'!$A$"&amp;MATCH($J1596,SorP!$B$1:$B$5661,0))))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IF(B1597="","",IF(ISERROR(MATCH($J1597,SorP!$B$1:$B$5661,0)),"",INDIRECT("'SorP'!$A$"&amp;MATCH($J1597,SorP!$B$1:$B$5661,0))))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ref="X1599:X1662" ca="1" si="78">IF(AND(C1599="Smelter not listed",OR(LEN(D1599)=0,LEN(E1599)=0)),1,0)</f>
        <v>0</v>
      </c>
      <c r="AB1599" s="171" t="str">
        <f t="shared" ref="AB1599:AB1662" si="79">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80">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8"/>
        <v>0</v>
      </c>
      <c r="AB1600" s="171" t="str">
        <f t="shared" si="79"/>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80"/>
        <v/>
      </c>
      <c r="T1601" s="156" t="str">
        <f ca="1">IF(B1601="","",IF(ISERROR(MATCH($J1601,SorP!$B$1:$B$5661,0)),"",INDIRECT("'SorP'!$A$"&amp;MATCH($J1601,SorP!$B$1:$B$5661,0))))</f>
        <v/>
      </c>
      <c r="U1601" s="169"/>
      <c r="V1601" s="170" t="e">
        <f>IF(C1601="",NA(),MATCH($B1601&amp;$C1601,'Smelter Look-up'!$J:$J,0))</f>
        <v>#N/A</v>
      </c>
      <c r="X1601" s="171">
        <f t="shared" ca="1" si="78"/>
        <v>0</v>
      </c>
      <c r="AB1601" s="171" t="str">
        <f t="shared" si="79"/>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80"/>
        <v/>
      </c>
      <c r="T1602" s="156" t="str">
        <f ca="1">IF(B1602="","",IF(ISERROR(MATCH($J1602,SorP!$B$1:$B$5661,0)),"",INDIRECT("'SorP'!$A$"&amp;MATCH($J1602,SorP!$B$1:$B$5661,0))))</f>
        <v/>
      </c>
      <c r="U1602" s="169"/>
      <c r="V1602" s="170" t="e">
        <f>IF(C1602="",NA(),MATCH($B1602&amp;$C1602,'Smelter Look-up'!$J:$J,0))</f>
        <v>#N/A</v>
      </c>
      <c r="X1602" s="171">
        <f t="shared" ca="1" si="78"/>
        <v>0</v>
      </c>
      <c r="AB1602" s="171" t="str">
        <f t="shared" si="79"/>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80"/>
        <v/>
      </c>
      <c r="T1603" s="156" t="str">
        <f ca="1">IF(B1603="","",IF(ISERROR(MATCH($J1603,SorP!$B$1:$B$5661,0)),"",INDIRECT("'SorP'!$A$"&amp;MATCH($J1603,SorP!$B$1:$B$5661,0))))</f>
        <v/>
      </c>
      <c r="U1603" s="169"/>
      <c r="V1603" s="170" t="e">
        <f>IF(C1603="",NA(),MATCH($B1603&amp;$C1603,'Smelter Look-up'!$J:$J,0))</f>
        <v>#N/A</v>
      </c>
      <c r="X1603" s="171">
        <f t="shared" ca="1" si="78"/>
        <v>0</v>
      </c>
      <c r="AB1603" s="171" t="str">
        <f t="shared" si="79"/>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80"/>
        <v/>
      </c>
      <c r="T1604" s="156" t="str">
        <f ca="1">IF(B1604="","",IF(ISERROR(MATCH($J1604,SorP!$B$1:$B$5661,0)),"",INDIRECT("'SorP'!$A$"&amp;MATCH($J1604,SorP!$B$1:$B$5661,0))))</f>
        <v/>
      </c>
      <c r="U1604" s="169"/>
      <c r="V1604" s="170" t="e">
        <f>IF(C1604="",NA(),MATCH($B1604&amp;$C1604,'Smelter Look-up'!$J:$J,0))</f>
        <v>#N/A</v>
      </c>
      <c r="X1604" s="171">
        <f t="shared" ca="1" si="78"/>
        <v>0</v>
      </c>
      <c r="AB1604" s="171" t="str">
        <f t="shared" si="79"/>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80"/>
        <v/>
      </c>
      <c r="T1605" s="156" t="str">
        <f ca="1">IF(B1605="","",IF(ISERROR(MATCH($J1605,SorP!$B$1:$B$5661,0)),"",INDIRECT("'SorP'!$A$"&amp;MATCH($J1605,SorP!$B$1:$B$5661,0))))</f>
        <v/>
      </c>
      <c r="U1605" s="169"/>
      <c r="V1605" s="170" t="e">
        <f>IF(C1605="",NA(),MATCH($B1605&amp;$C1605,'Smelter Look-up'!$J:$J,0))</f>
        <v>#N/A</v>
      </c>
      <c r="X1605" s="171">
        <f t="shared" ca="1" si="78"/>
        <v>0</v>
      </c>
      <c r="AB1605" s="171" t="str">
        <f t="shared" si="79"/>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80"/>
        <v/>
      </c>
      <c r="T1606" s="156" t="str">
        <f ca="1">IF(B1606="","",IF(ISERROR(MATCH($J1606,SorP!$B$1:$B$5661,0)),"",INDIRECT("'SorP'!$A$"&amp;MATCH($J1606,SorP!$B$1:$B$5661,0))))</f>
        <v/>
      </c>
      <c r="U1606" s="169"/>
      <c r="V1606" s="170" t="e">
        <f>IF(C1606="",NA(),MATCH($B1606&amp;$C1606,'Smelter Look-up'!$J:$J,0))</f>
        <v>#N/A</v>
      </c>
      <c r="X1606" s="171">
        <f t="shared" ca="1" si="78"/>
        <v>0</v>
      </c>
      <c r="AB1606" s="171" t="str">
        <f t="shared" si="79"/>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80"/>
        <v/>
      </c>
      <c r="T1607" s="156" t="str">
        <f ca="1">IF(B1607="","",IF(ISERROR(MATCH($J1607,SorP!$B$1:$B$5661,0)),"",INDIRECT("'SorP'!$A$"&amp;MATCH($J1607,SorP!$B$1:$B$5661,0))))</f>
        <v/>
      </c>
      <c r="U1607" s="169"/>
      <c r="V1607" s="170" t="e">
        <f>IF(C1607="",NA(),MATCH($B1607&amp;$C1607,'Smelter Look-up'!$J:$J,0))</f>
        <v>#N/A</v>
      </c>
      <c r="X1607" s="171">
        <f t="shared" ca="1" si="78"/>
        <v>0</v>
      </c>
      <c r="AB1607" s="171" t="str">
        <f t="shared" si="79"/>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80"/>
        <v/>
      </c>
      <c r="T1608" s="156" t="str">
        <f ca="1">IF(B1608="","",IF(ISERROR(MATCH($J1608,SorP!$B$1:$B$5661,0)),"",INDIRECT("'SorP'!$A$"&amp;MATCH($J1608,SorP!$B$1:$B$5661,0))))</f>
        <v/>
      </c>
      <c r="U1608" s="169"/>
      <c r="V1608" s="170" t="e">
        <f>IF(C1608="",NA(),MATCH($B1608&amp;$C1608,'Smelter Look-up'!$J:$J,0))</f>
        <v>#N/A</v>
      </c>
      <c r="X1608" s="171">
        <f t="shared" ca="1" si="78"/>
        <v>0</v>
      </c>
      <c r="AB1608" s="171" t="str">
        <f t="shared" si="79"/>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80"/>
        <v/>
      </c>
      <c r="T1609" s="156" t="str">
        <f ca="1">IF(B1609="","",IF(ISERROR(MATCH($J1609,SorP!$B$1:$B$5661,0)),"",INDIRECT("'SorP'!$A$"&amp;MATCH($J1609,SorP!$B$1:$B$5661,0))))</f>
        <v/>
      </c>
      <c r="U1609" s="169"/>
      <c r="V1609" s="170" t="e">
        <f>IF(C1609="",NA(),MATCH($B1609&amp;$C1609,'Smelter Look-up'!$J:$J,0))</f>
        <v>#N/A</v>
      </c>
      <c r="X1609" s="171">
        <f t="shared" ca="1" si="78"/>
        <v>0</v>
      </c>
      <c r="AB1609" s="171" t="str">
        <f t="shared" si="79"/>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80"/>
        <v/>
      </c>
      <c r="T1610" s="156" t="str">
        <f ca="1">IF(B1610="","",IF(ISERROR(MATCH($J1610,SorP!$B$1:$B$5661,0)),"",INDIRECT("'SorP'!$A$"&amp;MATCH($J1610,SorP!$B$1:$B$5661,0))))</f>
        <v/>
      </c>
      <c r="U1610" s="169"/>
      <c r="V1610" s="170" t="e">
        <f>IF(C1610="",NA(),MATCH($B1610&amp;$C1610,'Smelter Look-up'!$J:$J,0))</f>
        <v>#N/A</v>
      </c>
      <c r="X1610" s="171">
        <f t="shared" ca="1" si="78"/>
        <v>0</v>
      </c>
      <c r="AB1610" s="171" t="str">
        <f t="shared" si="79"/>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80"/>
        <v/>
      </c>
      <c r="T1611" s="156" t="str">
        <f ca="1">IF(B1611="","",IF(ISERROR(MATCH($J1611,SorP!$B$1:$B$5661,0)),"",INDIRECT("'SorP'!$A$"&amp;MATCH($J1611,SorP!$B$1:$B$5661,0))))</f>
        <v/>
      </c>
      <c r="U1611" s="169"/>
      <c r="V1611" s="170" t="e">
        <f>IF(C1611="",NA(),MATCH($B1611&amp;$C1611,'Smelter Look-up'!$J:$J,0))</f>
        <v>#N/A</v>
      </c>
      <c r="X1611" s="171">
        <f t="shared" ca="1" si="78"/>
        <v>0</v>
      </c>
      <c r="AB1611" s="171" t="str">
        <f t="shared" si="79"/>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80"/>
        <v/>
      </c>
      <c r="T1612" s="156" t="str">
        <f ca="1">IF(B1612="","",IF(ISERROR(MATCH($J1612,SorP!$B$1:$B$5661,0)),"",INDIRECT("'SorP'!$A$"&amp;MATCH($J1612,SorP!$B$1:$B$5661,0))))</f>
        <v/>
      </c>
      <c r="U1612" s="169"/>
      <c r="V1612" s="170" t="e">
        <f>IF(C1612="",NA(),MATCH($B1612&amp;$C1612,'Smelter Look-up'!$J:$J,0))</f>
        <v>#N/A</v>
      </c>
      <c r="X1612" s="171">
        <f t="shared" ca="1" si="78"/>
        <v>0</v>
      </c>
      <c r="AB1612" s="171" t="str">
        <f t="shared" si="79"/>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80"/>
        <v/>
      </c>
      <c r="T1613" s="156" t="str">
        <f ca="1">IF(B1613="","",IF(ISERROR(MATCH($J1613,SorP!$B$1:$B$5661,0)),"",INDIRECT("'SorP'!$A$"&amp;MATCH($J1613,SorP!$B$1:$B$5661,0))))</f>
        <v/>
      </c>
      <c r="U1613" s="169"/>
      <c r="V1613" s="170" t="e">
        <f>IF(C1613="",NA(),MATCH($B1613&amp;$C1613,'Smelter Look-up'!$J:$J,0))</f>
        <v>#N/A</v>
      </c>
      <c r="X1613" s="171">
        <f t="shared" ca="1" si="78"/>
        <v>0</v>
      </c>
      <c r="AB1613" s="171" t="str">
        <f t="shared" si="79"/>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80"/>
        <v/>
      </c>
      <c r="T1614" s="156" t="str">
        <f ca="1">IF(B1614="","",IF(ISERROR(MATCH($J1614,SorP!$B$1:$B$5661,0)),"",INDIRECT("'SorP'!$A$"&amp;MATCH($J1614,SorP!$B$1:$B$5661,0))))</f>
        <v/>
      </c>
      <c r="U1614" s="169"/>
      <c r="V1614" s="170" t="e">
        <f>IF(C1614="",NA(),MATCH($B1614&amp;$C1614,'Smelter Look-up'!$J:$J,0))</f>
        <v>#N/A</v>
      </c>
      <c r="X1614" s="171">
        <f t="shared" ca="1" si="78"/>
        <v>0</v>
      </c>
      <c r="AB1614" s="171" t="str">
        <f t="shared" si="79"/>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80"/>
        <v/>
      </c>
      <c r="T1615" s="156" t="str">
        <f ca="1">IF(B1615="","",IF(ISERROR(MATCH($J1615,SorP!$B$1:$B$5661,0)),"",INDIRECT("'SorP'!$A$"&amp;MATCH($J1615,SorP!$B$1:$B$5661,0))))</f>
        <v/>
      </c>
      <c r="U1615" s="169"/>
      <c r="V1615" s="170" t="e">
        <f>IF(C1615="",NA(),MATCH($B1615&amp;$C1615,'Smelter Look-up'!$J:$J,0))</f>
        <v>#N/A</v>
      </c>
      <c r="X1615" s="171">
        <f t="shared" ca="1" si="78"/>
        <v>0</v>
      </c>
      <c r="AB1615" s="171" t="str">
        <f t="shared" si="79"/>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80"/>
        <v/>
      </c>
      <c r="T1616" s="156" t="str">
        <f ca="1">IF(B1616="","",IF(ISERROR(MATCH($J1616,SorP!$B$1:$B$5661,0)),"",INDIRECT("'SorP'!$A$"&amp;MATCH($J1616,SorP!$B$1:$B$5661,0))))</f>
        <v/>
      </c>
      <c r="U1616" s="169"/>
      <c r="V1616" s="170" t="e">
        <f>IF(C1616="",NA(),MATCH($B1616&amp;$C1616,'Smelter Look-up'!$J:$J,0))</f>
        <v>#N/A</v>
      </c>
      <c r="X1616" s="171">
        <f t="shared" ca="1" si="78"/>
        <v>0</v>
      </c>
      <c r="AB1616" s="171" t="str">
        <f t="shared" si="79"/>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80"/>
        <v/>
      </c>
      <c r="T1617" s="156" t="str">
        <f ca="1">IF(B1617="","",IF(ISERROR(MATCH($J1617,SorP!$B$1:$B$5661,0)),"",INDIRECT("'SorP'!$A$"&amp;MATCH($J1617,SorP!$B$1:$B$5661,0))))</f>
        <v/>
      </c>
      <c r="U1617" s="169"/>
      <c r="V1617" s="170" t="e">
        <f>IF(C1617="",NA(),MATCH($B1617&amp;$C1617,'Smelter Look-up'!$J:$J,0))</f>
        <v>#N/A</v>
      </c>
      <c r="X1617" s="171">
        <f t="shared" ca="1" si="78"/>
        <v>0</v>
      </c>
      <c r="AB1617" s="171" t="str">
        <f t="shared" si="79"/>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80"/>
        <v/>
      </c>
      <c r="T1618" s="156" t="str">
        <f ca="1">IF(B1618="","",IF(ISERROR(MATCH($J1618,SorP!$B$1:$B$5661,0)),"",INDIRECT("'SorP'!$A$"&amp;MATCH($J1618,SorP!$B$1:$B$5661,0))))</f>
        <v/>
      </c>
      <c r="U1618" s="169"/>
      <c r="V1618" s="170" t="e">
        <f>IF(C1618="",NA(),MATCH($B1618&amp;$C1618,'Smelter Look-up'!$J:$J,0))</f>
        <v>#N/A</v>
      </c>
      <c r="X1618" s="171">
        <f t="shared" ca="1" si="78"/>
        <v>0</v>
      </c>
      <c r="AB1618" s="171" t="str">
        <f t="shared" si="79"/>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80"/>
        <v/>
      </c>
      <c r="T1619" s="156" t="str">
        <f ca="1">IF(B1619="","",IF(ISERROR(MATCH($J1619,SorP!$B$1:$B$5661,0)),"",INDIRECT("'SorP'!$A$"&amp;MATCH($J1619,SorP!$B$1:$B$5661,0))))</f>
        <v/>
      </c>
      <c r="U1619" s="169"/>
      <c r="V1619" s="170" t="e">
        <f>IF(C1619="",NA(),MATCH($B1619&amp;$C1619,'Smelter Look-up'!$J:$J,0))</f>
        <v>#N/A</v>
      </c>
      <c r="X1619" s="171">
        <f t="shared" ca="1" si="78"/>
        <v>0</v>
      </c>
      <c r="AB1619" s="171" t="str">
        <f t="shared" si="79"/>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80"/>
        <v/>
      </c>
      <c r="T1620" s="156" t="str">
        <f ca="1">IF(B1620="","",IF(ISERROR(MATCH($J1620,SorP!$B$1:$B$5661,0)),"",INDIRECT("'SorP'!$A$"&amp;MATCH($J1620,SorP!$B$1:$B$5661,0))))</f>
        <v/>
      </c>
      <c r="U1620" s="169"/>
      <c r="V1620" s="170" t="e">
        <f>IF(C1620="",NA(),MATCH($B1620&amp;$C1620,'Smelter Look-up'!$J:$J,0))</f>
        <v>#N/A</v>
      </c>
      <c r="X1620" s="171">
        <f t="shared" ca="1" si="78"/>
        <v>0</v>
      </c>
      <c r="AB1620" s="171" t="str">
        <f t="shared" si="79"/>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80"/>
        <v/>
      </c>
      <c r="T1621" s="156" t="str">
        <f ca="1">IF(B1621="","",IF(ISERROR(MATCH($J1621,SorP!$B$1:$B$5661,0)),"",INDIRECT("'SorP'!$A$"&amp;MATCH($J1621,SorP!$B$1:$B$5661,0))))</f>
        <v/>
      </c>
      <c r="U1621" s="169"/>
      <c r="V1621" s="170" t="e">
        <f>IF(C1621="",NA(),MATCH($B1621&amp;$C1621,'Smelter Look-up'!$J:$J,0))</f>
        <v>#N/A</v>
      </c>
      <c r="X1621" s="171">
        <f t="shared" ca="1" si="78"/>
        <v>0</v>
      </c>
      <c r="AB1621" s="171" t="str">
        <f t="shared" si="79"/>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80"/>
        <v/>
      </c>
      <c r="T1622" s="156" t="str">
        <f ca="1">IF(B1622="","",IF(ISERROR(MATCH($J1622,SorP!$B$1:$B$5661,0)),"",INDIRECT("'SorP'!$A$"&amp;MATCH($J1622,SorP!$B$1:$B$5661,0))))</f>
        <v/>
      </c>
      <c r="U1622" s="169"/>
      <c r="V1622" s="170" t="e">
        <f>IF(C1622="",NA(),MATCH($B1622&amp;$C1622,'Smelter Look-up'!$J:$J,0))</f>
        <v>#N/A</v>
      </c>
      <c r="X1622" s="171">
        <f t="shared" ca="1" si="78"/>
        <v>0</v>
      </c>
      <c r="AB1622" s="171" t="str">
        <f t="shared" si="79"/>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80"/>
        <v/>
      </c>
      <c r="T1623" s="156" t="str">
        <f ca="1">IF(B1623="","",IF(ISERROR(MATCH($J1623,SorP!$B$1:$B$5661,0)),"",INDIRECT("'SorP'!$A$"&amp;MATCH($J1623,SorP!$B$1:$B$5661,0))))</f>
        <v/>
      </c>
      <c r="U1623" s="169"/>
      <c r="V1623" s="170" t="e">
        <f>IF(C1623="",NA(),MATCH($B1623&amp;$C1623,'Smelter Look-up'!$J:$J,0))</f>
        <v>#N/A</v>
      </c>
      <c r="X1623" s="171">
        <f t="shared" ca="1" si="78"/>
        <v>0</v>
      </c>
      <c r="AB1623" s="171" t="str">
        <f t="shared" si="79"/>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80"/>
        <v/>
      </c>
      <c r="T1624" s="156" t="str">
        <f ca="1">IF(B1624="","",IF(ISERROR(MATCH($J1624,SorP!$B$1:$B$5661,0)),"",INDIRECT("'SorP'!$A$"&amp;MATCH($J1624,SorP!$B$1:$B$5661,0))))</f>
        <v/>
      </c>
      <c r="U1624" s="169"/>
      <c r="V1624" s="170" t="e">
        <f>IF(C1624="",NA(),MATCH($B1624&amp;$C1624,'Smelter Look-up'!$J:$J,0))</f>
        <v>#N/A</v>
      </c>
      <c r="X1624" s="171">
        <f t="shared" ca="1" si="78"/>
        <v>0</v>
      </c>
      <c r="AB1624" s="171" t="str">
        <f t="shared" si="79"/>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80"/>
        <v/>
      </c>
      <c r="T1625" s="156" t="str">
        <f ca="1">IF(B1625="","",IF(ISERROR(MATCH($J1625,SorP!$B$1:$B$5661,0)),"",INDIRECT("'SorP'!$A$"&amp;MATCH($J1625,SorP!$B$1:$B$5661,0))))</f>
        <v/>
      </c>
      <c r="U1625" s="169"/>
      <c r="V1625" s="170" t="e">
        <f>IF(C1625="",NA(),MATCH($B1625&amp;$C1625,'Smelter Look-up'!$J:$J,0))</f>
        <v>#N/A</v>
      </c>
      <c r="X1625" s="171">
        <f t="shared" ca="1" si="78"/>
        <v>0</v>
      </c>
      <c r="AB1625" s="171" t="str">
        <f t="shared" si="79"/>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80"/>
        <v/>
      </c>
      <c r="T1626" s="156" t="str">
        <f ca="1">IF(B1626="","",IF(ISERROR(MATCH($J1626,SorP!$B$1:$B$5661,0)),"",INDIRECT("'SorP'!$A$"&amp;MATCH($J1626,SorP!$B$1:$B$5661,0))))</f>
        <v/>
      </c>
      <c r="U1626" s="169"/>
      <c r="V1626" s="170" t="e">
        <f>IF(C1626="",NA(),MATCH($B1626&amp;$C1626,'Smelter Look-up'!$J:$J,0))</f>
        <v>#N/A</v>
      </c>
      <c r="X1626" s="171">
        <f t="shared" ca="1" si="78"/>
        <v>0</v>
      </c>
      <c r="AB1626" s="171" t="str">
        <f t="shared" si="79"/>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80"/>
        <v/>
      </c>
      <c r="T1627" s="156" t="str">
        <f ca="1">IF(B1627="","",IF(ISERROR(MATCH($J1627,SorP!$B$1:$B$5661,0)),"",INDIRECT("'SorP'!$A$"&amp;MATCH($J1627,SorP!$B$1:$B$5661,0))))</f>
        <v/>
      </c>
      <c r="U1627" s="169"/>
      <c r="V1627" s="170" t="e">
        <f>IF(C1627="",NA(),MATCH($B1627&amp;$C1627,'Smelter Look-up'!$J:$J,0))</f>
        <v>#N/A</v>
      </c>
      <c r="X1627" s="171">
        <f t="shared" ca="1" si="78"/>
        <v>0</v>
      </c>
      <c r="AB1627" s="171" t="str">
        <f t="shared" si="79"/>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80"/>
        <v/>
      </c>
      <c r="T1628" s="156" t="str">
        <f ca="1">IF(B1628="","",IF(ISERROR(MATCH($J1628,SorP!$B$1:$B$5661,0)),"",INDIRECT("'SorP'!$A$"&amp;MATCH($J1628,SorP!$B$1:$B$5661,0))))</f>
        <v/>
      </c>
      <c r="U1628" s="169"/>
      <c r="V1628" s="170" t="e">
        <f>IF(C1628="",NA(),MATCH($B1628&amp;$C1628,'Smelter Look-up'!$J:$J,0))</f>
        <v>#N/A</v>
      </c>
      <c r="X1628" s="171">
        <f t="shared" ca="1" si="78"/>
        <v>0</v>
      </c>
      <c r="AB1628" s="171" t="str">
        <f t="shared" si="79"/>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80"/>
        <v/>
      </c>
      <c r="T1629" s="156" t="str">
        <f ca="1">IF(B1629="","",IF(ISERROR(MATCH($J1629,SorP!$B$1:$B$5661,0)),"",INDIRECT("'SorP'!$A$"&amp;MATCH($J1629,SorP!$B$1:$B$5661,0))))</f>
        <v/>
      </c>
      <c r="U1629" s="169"/>
      <c r="V1629" s="170" t="e">
        <f>IF(C1629="",NA(),MATCH($B1629&amp;$C1629,'Smelter Look-up'!$J:$J,0))</f>
        <v>#N/A</v>
      </c>
      <c r="X1629" s="171">
        <f t="shared" ca="1" si="78"/>
        <v>0</v>
      </c>
      <c r="AB1629" s="171" t="str">
        <f t="shared" si="79"/>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80"/>
        <v/>
      </c>
      <c r="T1630" s="156" t="str">
        <f ca="1">IF(B1630="","",IF(ISERROR(MATCH($J1630,SorP!$B$1:$B$5661,0)),"",INDIRECT("'SorP'!$A$"&amp;MATCH($J1630,SorP!$B$1:$B$5661,0))))</f>
        <v/>
      </c>
      <c r="U1630" s="169"/>
      <c r="V1630" s="170" t="e">
        <f>IF(C1630="",NA(),MATCH($B1630&amp;$C1630,'Smelter Look-up'!$J:$J,0))</f>
        <v>#N/A</v>
      </c>
      <c r="X1630" s="171">
        <f t="shared" ca="1" si="78"/>
        <v>0</v>
      </c>
      <c r="AB1630" s="171" t="str">
        <f t="shared" si="79"/>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80"/>
        <v/>
      </c>
      <c r="T1631" s="156" t="str">
        <f ca="1">IF(B1631="","",IF(ISERROR(MATCH($J1631,SorP!$B$1:$B$5661,0)),"",INDIRECT("'SorP'!$A$"&amp;MATCH($J1631,SorP!$B$1:$B$5661,0))))</f>
        <v/>
      </c>
      <c r="U1631" s="169"/>
      <c r="V1631" s="170" t="e">
        <f>IF(C1631="",NA(),MATCH($B1631&amp;$C1631,'Smelter Look-up'!$J:$J,0))</f>
        <v>#N/A</v>
      </c>
      <c r="X1631" s="171">
        <f t="shared" ca="1" si="78"/>
        <v>0</v>
      </c>
      <c r="AB1631" s="171" t="str">
        <f t="shared" si="79"/>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80"/>
        <v/>
      </c>
      <c r="T1632" s="156" t="str">
        <f ca="1">IF(B1632="","",IF(ISERROR(MATCH($J1632,SorP!$B$1:$B$5661,0)),"",INDIRECT("'SorP'!$A$"&amp;MATCH($J1632,SorP!$B$1:$B$5661,0))))</f>
        <v/>
      </c>
      <c r="U1632" s="169"/>
      <c r="V1632" s="170" t="e">
        <f>IF(C1632="",NA(),MATCH($B1632&amp;$C1632,'Smelter Look-up'!$J:$J,0))</f>
        <v>#N/A</v>
      </c>
      <c r="X1632" s="171">
        <f t="shared" ca="1" si="78"/>
        <v>0</v>
      </c>
      <c r="AB1632" s="171" t="str">
        <f t="shared" si="79"/>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80"/>
        <v/>
      </c>
      <c r="T1633" s="156" t="str">
        <f ca="1">IF(B1633="","",IF(ISERROR(MATCH($J1633,SorP!$B$1:$B$5661,0)),"",INDIRECT("'SorP'!$A$"&amp;MATCH($J1633,SorP!$B$1:$B$5661,0))))</f>
        <v/>
      </c>
      <c r="U1633" s="169"/>
      <c r="V1633" s="170" t="e">
        <f>IF(C1633="",NA(),MATCH($B1633&amp;$C1633,'Smelter Look-up'!$J:$J,0))</f>
        <v>#N/A</v>
      </c>
      <c r="X1633" s="171">
        <f t="shared" ca="1" si="78"/>
        <v>0</v>
      </c>
      <c r="AB1633" s="171" t="str">
        <f t="shared" si="79"/>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80"/>
        <v/>
      </c>
      <c r="T1634" s="156" t="str">
        <f ca="1">IF(B1634="","",IF(ISERROR(MATCH($J1634,SorP!$B$1:$B$5661,0)),"",INDIRECT("'SorP'!$A$"&amp;MATCH($J1634,SorP!$B$1:$B$5661,0))))</f>
        <v/>
      </c>
      <c r="U1634" s="169"/>
      <c r="V1634" s="170" t="e">
        <f>IF(C1634="",NA(),MATCH($B1634&amp;$C1634,'Smelter Look-up'!$J:$J,0))</f>
        <v>#N/A</v>
      </c>
      <c r="X1634" s="171">
        <f t="shared" ca="1" si="78"/>
        <v>0</v>
      </c>
      <c r="AB1634" s="171" t="str">
        <f t="shared" si="79"/>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80"/>
        <v/>
      </c>
      <c r="T1635" s="156" t="str">
        <f ca="1">IF(B1635="","",IF(ISERROR(MATCH($J1635,SorP!$B$1:$B$5661,0)),"",INDIRECT("'SorP'!$A$"&amp;MATCH($J1635,SorP!$B$1:$B$5661,0))))</f>
        <v/>
      </c>
      <c r="U1635" s="169"/>
      <c r="V1635" s="170" t="e">
        <f>IF(C1635="",NA(),MATCH($B1635&amp;$C1635,'Smelter Look-up'!$J:$J,0))</f>
        <v>#N/A</v>
      </c>
      <c r="X1635" s="171">
        <f t="shared" ca="1" si="78"/>
        <v>0</v>
      </c>
      <c r="AB1635" s="171" t="str">
        <f t="shared" si="79"/>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80"/>
        <v/>
      </c>
      <c r="T1636" s="156" t="str">
        <f ca="1">IF(B1636="","",IF(ISERROR(MATCH($J1636,SorP!$B$1:$B$5661,0)),"",INDIRECT("'SorP'!$A$"&amp;MATCH($J1636,SorP!$B$1:$B$5661,0))))</f>
        <v/>
      </c>
      <c r="U1636" s="169"/>
      <c r="V1636" s="170" t="e">
        <f>IF(C1636="",NA(),MATCH($B1636&amp;$C1636,'Smelter Look-up'!$J:$J,0))</f>
        <v>#N/A</v>
      </c>
      <c r="X1636" s="171">
        <f t="shared" ca="1" si="78"/>
        <v>0</v>
      </c>
      <c r="AB1636" s="171" t="str">
        <f t="shared" si="79"/>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80"/>
        <v/>
      </c>
      <c r="T1637" s="156" t="str">
        <f ca="1">IF(B1637="","",IF(ISERROR(MATCH($J1637,SorP!$B$1:$B$5661,0)),"",INDIRECT("'SorP'!$A$"&amp;MATCH($J1637,SorP!$B$1:$B$5661,0))))</f>
        <v/>
      </c>
      <c r="U1637" s="169"/>
      <c r="V1637" s="170" t="e">
        <f>IF(C1637="",NA(),MATCH($B1637&amp;$C1637,'Smelter Look-up'!$J:$J,0))</f>
        <v>#N/A</v>
      </c>
      <c r="X1637" s="171">
        <f t="shared" ca="1" si="78"/>
        <v>0</v>
      </c>
      <c r="AB1637" s="171" t="str">
        <f t="shared" si="79"/>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80"/>
        <v/>
      </c>
      <c r="T1638" s="156" t="str">
        <f ca="1">IF(B1638="","",IF(ISERROR(MATCH($J1638,SorP!$B$1:$B$5661,0)),"",INDIRECT("'SorP'!$A$"&amp;MATCH($J1638,SorP!$B$1:$B$5661,0))))</f>
        <v/>
      </c>
      <c r="U1638" s="169"/>
      <c r="V1638" s="170" t="e">
        <f>IF(C1638="",NA(),MATCH($B1638&amp;$C1638,'Smelter Look-up'!$J:$J,0))</f>
        <v>#N/A</v>
      </c>
      <c r="X1638" s="171">
        <f t="shared" ca="1" si="78"/>
        <v>0</v>
      </c>
      <c r="AB1638" s="171" t="str">
        <f t="shared" si="79"/>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80"/>
        <v/>
      </c>
      <c r="T1639" s="156" t="str">
        <f ca="1">IF(B1639="","",IF(ISERROR(MATCH($J1639,SorP!$B$1:$B$5661,0)),"",INDIRECT("'SorP'!$A$"&amp;MATCH($J1639,SorP!$B$1:$B$5661,0))))</f>
        <v/>
      </c>
      <c r="U1639" s="169"/>
      <c r="V1639" s="170" t="e">
        <f>IF(C1639="",NA(),MATCH($B1639&amp;$C1639,'Smelter Look-up'!$J:$J,0))</f>
        <v>#N/A</v>
      </c>
      <c r="X1639" s="171">
        <f t="shared" ca="1" si="78"/>
        <v>0</v>
      </c>
      <c r="AB1639" s="171" t="str">
        <f t="shared" si="79"/>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80"/>
        <v/>
      </c>
      <c r="T1640" s="156" t="str">
        <f ca="1">IF(B1640="","",IF(ISERROR(MATCH($J1640,SorP!$B$1:$B$5661,0)),"",INDIRECT("'SorP'!$A$"&amp;MATCH($J1640,SorP!$B$1:$B$5661,0))))</f>
        <v/>
      </c>
      <c r="U1640" s="169"/>
      <c r="V1640" s="170" t="e">
        <f>IF(C1640="",NA(),MATCH($B1640&amp;$C1640,'Smelter Look-up'!$J:$J,0))</f>
        <v>#N/A</v>
      </c>
      <c r="X1640" s="171">
        <f t="shared" ca="1" si="78"/>
        <v>0</v>
      </c>
      <c r="AB1640" s="171" t="str">
        <f t="shared" si="79"/>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80"/>
        <v/>
      </c>
      <c r="T1641" s="156" t="str">
        <f ca="1">IF(B1641="","",IF(ISERROR(MATCH($J1641,SorP!$B$1:$B$5661,0)),"",INDIRECT("'SorP'!$A$"&amp;MATCH($J1641,SorP!$B$1:$B$5661,0))))</f>
        <v/>
      </c>
      <c r="U1641" s="169"/>
      <c r="V1641" s="170" t="e">
        <f>IF(C1641="",NA(),MATCH($B1641&amp;$C1641,'Smelter Look-up'!$J:$J,0))</f>
        <v>#N/A</v>
      </c>
      <c r="X1641" s="171">
        <f t="shared" ca="1" si="78"/>
        <v>0</v>
      </c>
      <c r="AB1641" s="171" t="str">
        <f t="shared" si="79"/>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80"/>
        <v/>
      </c>
      <c r="T1642" s="156" t="str">
        <f ca="1">IF(B1642="","",IF(ISERROR(MATCH($J1642,SorP!$B$1:$B$5661,0)),"",INDIRECT("'SorP'!$A$"&amp;MATCH($J1642,SorP!$B$1:$B$5661,0))))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80"/>
        <v/>
      </c>
      <c r="T1643" s="156" t="str">
        <f ca="1">IF(B1643="","",IF(ISERROR(MATCH($J1643,SorP!$B$1:$B$5661,0)),"",INDIRECT("'SorP'!$A$"&amp;MATCH($J1643,SorP!$B$1:$B$5661,0))))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80"/>
        <v/>
      </c>
      <c r="T1644" s="156" t="str">
        <f ca="1">IF(B1644="","",IF(ISERROR(MATCH($J1644,SorP!$B$1:$B$5661,0)),"",INDIRECT("'SorP'!$A$"&amp;MATCH($J1644,SorP!$B$1:$B$5661,0))))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80"/>
        <v/>
      </c>
      <c r="T1645" s="156" t="str">
        <f ca="1">IF(B1645="","",IF(ISERROR(MATCH($J1645,SorP!$B$1:$B$5661,0)),"",INDIRECT("'SorP'!$A$"&amp;MATCH($J1645,SorP!$B$1:$B$5661,0))))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80"/>
        <v/>
      </c>
      <c r="T1646" s="156" t="str">
        <f ca="1">IF(B1646="","",IF(ISERROR(MATCH($J1646,SorP!$B$1:$B$5661,0)),"",INDIRECT("'SorP'!$A$"&amp;MATCH($J1646,SorP!$B$1:$B$5661,0))))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80"/>
        <v/>
      </c>
      <c r="T1647" s="156" t="str">
        <f ca="1">IF(B1647="","",IF(ISERROR(MATCH($J1647,SorP!$B$1:$B$5661,0)),"",INDIRECT("'SorP'!$A$"&amp;MATCH($J1647,SorP!$B$1:$B$5661,0))))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80"/>
        <v/>
      </c>
      <c r="T1648" s="156" t="str">
        <f ca="1">IF(B1648="","",IF(ISERROR(MATCH($J1648,SorP!$B$1:$B$5661,0)),"",INDIRECT("'SorP'!$A$"&amp;MATCH($J1648,SorP!$B$1:$B$5661,0))))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80"/>
        <v/>
      </c>
      <c r="T1649" s="156" t="str">
        <f ca="1">IF(B1649="","",IF(ISERROR(MATCH($J1649,SorP!$B$1:$B$5661,0)),"",INDIRECT("'SorP'!$A$"&amp;MATCH($J1649,SorP!$B$1:$B$5661,0))))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80"/>
        <v/>
      </c>
      <c r="T1650" s="156" t="str">
        <f ca="1">IF(B1650="","",IF(ISERROR(MATCH($J1650,SorP!$B$1:$B$5661,0)),"",INDIRECT("'SorP'!$A$"&amp;MATCH($J1650,SorP!$B$1:$B$5661,0))))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80"/>
        <v/>
      </c>
      <c r="T1651" s="156" t="str">
        <f ca="1">IF(B1651="","",IF(ISERROR(MATCH($J1651,SorP!$B$1:$B$5661,0)),"",INDIRECT("'SorP'!$A$"&amp;MATCH($J1651,SorP!$B$1:$B$5661,0))))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80"/>
        <v/>
      </c>
      <c r="T1652" s="156" t="str">
        <f ca="1">IF(B1652="","",IF(ISERROR(MATCH($J1652,SorP!$B$1:$B$5661,0)),"",INDIRECT("'SorP'!$A$"&amp;MATCH($J1652,SorP!$B$1:$B$5661,0))))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80"/>
        <v/>
      </c>
      <c r="T1653" s="156" t="str">
        <f ca="1">IF(B1653="","",IF(ISERROR(MATCH($J1653,SorP!$B$1:$B$5661,0)),"",INDIRECT("'SorP'!$A$"&amp;MATCH($J1653,SorP!$B$1:$B$5661,0))))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80"/>
        <v/>
      </c>
      <c r="T1654" s="156" t="str">
        <f ca="1">IF(B1654="","",IF(ISERROR(MATCH($J1654,SorP!$B$1:$B$5661,0)),"",INDIRECT("'SorP'!$A$"&amp;MATCH($J1654,SorP!$B$1:$B$5661,0))))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80"/>
        <v/>
      </c>
      <c r="T1655" s="156" t="str">
        <f ca="1">IF(B1655="","",IF(ISERROR(MATCH($J1655,SorP!$B$1:$B$5661,0)),"",INDIRECT("'SorP'!$A$"&amp;MATCH($J1655,SorP!$B$1:$B$5661,0))))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80"/>
        <v/>
      </c>
      <c r="T1656" s="156" t="str">
        <f ca="1">IF(B1656="","",IF(ISERROR(MATCH($J1656,SorP!$B$1:$B$5661,0)),"",INDIRECT("'SorP'!$A$"&amp;MATCH($J1656,SorP!$B$1:$B$5661,0))))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80"/>
        <v/>
      </c>
      <c r="T1657" s="156" t="str">
        <f ca="1">IF(B1657="","",IF(ISERROR(MATCH($J1657,SorP!$B$1:$B$5661,0)),"",INDIRECT("'SorP'!$A$"&amp;MATCH($J1657,SorP!$B$1:$B$5661,0))))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80"/>
        <v/>
      </c>
      <c r="T1658" s="156" t="str">
        <f ca="1">IF(B1658="","",IF(ISERROR(MATCH($J1658,SorP!$B$1:$B$5661,0)),"",INDIRECT("'SorP'!$A$"&amp;MATCH($J1658,SorP!$B$1:$B$5661,0))))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80"/>
        <v/>
      </c>
      <c r="T1659" s="156" t="str">
        <f ca="1">IF(B1659="","",IF(ISERROR(MATCH($J1659,SorP!$B$1:$B$5661,0)),"",INDIRECT("'SorP'!$A$"&amp;MATCH($J1659,SorP!$B$1:$B$5661,0))))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0"/>
        <v/>
      </c>
      <c r="T1660" s="156" t="str">
        <f ca="1">IF(B1660="","",IF(ISERROR(MATCH($J1660,SorP!$B$1:$B$5661,0)),"",INDIRECT("'SorP'!$A$"&amp;MATCH($J1660,SorP!$B$1:$B$5661,0))))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IF(B1661="","",IF(ISERROR(MATCH($J1661,SorP!$B$1:$B$5661,0)),"",INDIRECT("'SorP'!$A$"&amp;MATCH($J1661,SorP!$B$1:$B$5661,0))))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ref="X1663:X1726" ca="1" si="81">IF(AND(C1663="Smelter not listed",OR(LEN(D1663)=0,LEN(E1663)=0)),1,0)</f>
        <v>0</v>
      </c>
      <c r="AB1663" s="171" t="str">
        <f t="shared" ref="AB1663:AB1726" si="82">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3">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81"/>
        <v>0</v>
      </c>
      <c r="AB1664" s="171" t="str">
        <f t="shared" si="82"/>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3"/>
        <v/>
      </c>
      <c r="T1665" s="156" t="str">
        <f ca="1">IF(B1665="","",IF(ISERROR(MATCH($J1665,SorP!$B$1:$B$5661,0)),"",INDIRECT("'SorP'!$A$"&amp;MATCH($J1665,SorP!$B$1:$B$5661,0))))</f>
        <v/>
      </c>
      <c r="U1665" s="169"/>
      <c r="V1665" s="170" t="e">
        <f>IF(C1665="",NA(),MATCH($B1665&amp;$C1665,'Smelter Look-up'!$J:$J,0))</f>
        <v>#N/A</v>
      </c>
      <c r="X1665" s="171">
        <f t="shared" ca="1" si="81"/>
        <v>0</v>
      </c>
      <c r="AB1665" s="171" t="str">
        <f t="shared" si="82"/>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3"/>
        <v/>
      </c>
      <c r="T1666" s="156" t="str">
        <f ca="1">IF(B1666="","",IF(ISERROR(MATCH($J1666,SorP!$B$1:$B$5661,0)),"",INDIRECT("'SorP'!$A$"&amp;MATCH($J1666,SorP!$B$1:$B$5661,0))))</f>
        <v/>
      </c>
      <c r="U1666" s="169"/>
      <c r="V1666" s="170" t="e">
        <f>IF(C1666="",NA(),MATCH($B1666&amp;$C1666,'Smelter Look-up'!$J:$J,0))</f>
        <v>#N/A</v>
      </c>
      <c r="X1666" s="171">
        <f t="shared" ca="1" si="81"/>
        <v>0</v>
      </c>
      <c r="AB1666" s="171" t="str">
        <f t="shared" si="82"/>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3"/>
        <v/>
      </c>
      <c r="T1667" s="156" t="str">
        <f ca="1">IF(B1667="","",IF(ISERROR(MATCH($J1667,SorP!$B$1:$B$5661,0)),"",INDIRECT("'SorP'!$A$"&amp;MATCH($J1667,SorP!$B$1:$B$5661,0))))</f>
        <v/>
      </c>
      <c r="U1667" s="169"/>
      <c r="V1667" s="170" t="e">
        <f>IF(C1667="",NA(),MATCH($B1667&amp;$C1667,'Smelter Look-up'!$J:$J,0))</f>
        <v>#N/A</v>
      </c>
      <c r="X1667" s="171">
        <f t="shared" ca="1" si="81"/>
        <v>0</v>
      </c>
      <c r="AB1667" s="171" t="str">
        <f t="shared" si="82"/>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3"/>
        <v/>
      </c>
      <c r="T1668" s="156" t="str">
        <f ca="1">IF(B1668="","",IF(ISERROR(MATCH($J1668,SorP!$B$1:$B$5661,0)),"",INDIRECT("'SorP'!$A$"&amp;MATCH($J1668,SorP!$B$1:$B$5661,0))))</f>
        <v/>
      </c>
      <c r="U1668" s="169"/>
      <c r="V1668" s="170" t="e">
        <f>IF(C1668="",NA(),MATCH($B1668&amp;$C1668,'Smelter Look-up'!$J:$J,0))</f>
        <v>#N/A</v>
      </c>
      <c r="X1668" s="171">
        <f t="shared" ca="1" si="81"/>
        <v>0</v>
      </c>
      <c r="AB1668" s="171" t="str">
        <f t="shared" si="82"/>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3"/>
        <v/>
      </c>
      <c r="T1669" s="156" t="str">
        <f ca="1">IF(B1669="","",IF(ISERROR(MATCH($J1669,SorP!$B$1:$B$5661,0)),"",INDIRECT("'SorP'!$A$"&amp;MATCH($J1669,SorP!$B$1:$B$5661,0))))</f>
        <v/>
      </c>
      <c r="U1669" s="169"/>
      <c r="V1669" s="170" t="e">
        <f>IF(C1669="",NA(),MATCH($B1669&amp;$C1669,'Smelter Look-up'!$J:$J,0))</f>
        <v>#N/A</v>
      </c>
      <c r="X1669" s="171">
        <f t="shared" ca="1" si="81"/>
        <v>0</v>
      </c>
      <c r="AB1669" s="171" t="str">
        <f t="shared" si="82"/>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3"/>
        <v/>
      </c>
      <c r="T1670" s="156" t="str">
        <f ca="1">IF(B1670="","",IF(ISERROR(MATCH($J1670,SorP!$B$1:$B$5661,0)),"",INDIRECT("'SorP'!$A$"&amp;MATCH($J1670,SorP!$B$1:$B$5661,0))))</f>
        <v/>
      </c>
      <c r="U1670" s="169"/>
      <c r="V1670" s="170" t="e">
        <f>IF(C1670="",NA(),MATCH($B1670&amp;$C1670,'Smelter Look-up'!$J:$J,0))</f>
        <v>#N/A</v>
      </c>
      <c r="X1670" s="171">
        <f t="shared" ca="1" si="81"/>
        <v>0</v>
      </c>
      <c r="AB1670" s="171" t="str">
        <f t="shared" si="82"/>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3"/>
        <v/>
      </c>
      <c r="T1671" s="156" t="str">
        <f ca="1">IF(B1671="","",IF(ISERROR(MATCH($J1671,SorP!$B$1:$B$5661,0)),"",INDIRECT("'SorP'!$A$"&amp;MATCH($J1671,SorP!$B$1:$B$5661,0))))</f>
        <v/>
      </c>
      <c r="U1671" s="169"/>
      <c r="V1671" s="170" t="e">
        <f>IF(C1671="",NA(),MATCH($B1671&amp;$C1671,'Smelter Look-up'!$J:$J,0))</f>
        <v>#N/A</v>
      </c>
      <c r="X1671" s="171">
        <f t="shared" ca="1" si="81"/>
        <v>0</v>
      </c>
      <c r="AB1671" s="171" t="str">
        <f t="shared" si="82"/>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3"/>
        <v/>
      </c>
      <c r="T1672" s="156" t="str">
        <f ca="1">IF(B1672="","",IF(ISERROR(MATCH($J1672,SorP!$B$1:$B$5661,0)),"",INDIRECT("'SorP'!$A$"&amp;MATCH($J1672,SorP!$B$1:$B$5661,0))))</f>
        <v/>
      </c>
      <c r="U1672" s="169"/>
      <c r="V1672" s="170" t="e">
        <f>IF(C1672="",NA(),MATCH($B1672&amp;$C1672,'Smelter Look-up'!$J:$J,0))</f>
        <v>#N/A</v>
      </c>
      <c r="X1672" s="171">
        <f t="shared" ca="1" si="81"/>
        <v>0</v>
      </c>
      <c r="AB1672" s="171" t="str">
        <f t="shared" si="82"/>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3"/>
        <v/>
      </c>
      <c r="T1673" s="156" t="str">
        <f ca="1">IF(B1673="","",IF(ISERROR(MATCH($J1673,SorP!$B$1:$B$5661,0)),"",INDIRECT("'SorP'!$A$"&amp;MATCH($J1673,SorP!$B$1:$B$5661,0))))</f>
        <v/>
      </c>
      <c r="U1673" s="169"/>
      <c r="V1673" s="170" t="e">
        <f>IF(C1673="",NA(),MATCH($B1673&amp;$C1673,'Smelter Look-up'!$J:$J,0))</f>
        <v>#N/A</v>
      </c>
      <c r="X1673" s="171">
        <f t="shared" ca="1" si="81"/>
        <v>0</v>
      </c>
      <c r="AB1673" s="171" t="str">
        <f t="shared" si="82"/>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3"/>
        <v/>
      </c>
      <c r="T1674" s="156" t="str">
        <f ca="1">IF(B1674="","",IF(ISERROR(MATCH($J1674,SorP!$B$1:$B$5661,0)),"",INDIRECT("'SorP'!$A$"&amp;MATCH($J1674,SorP!$B$1:$B$5661,0))))</f>
        <v/>
      </c>
      <c r="U1674" s="169"/>
      <c r="V1674" s="170" t="e">
        <f>IF(C1674="",NA(),MATCH($B1674&amp;$C1674,'Smelter Look-up'!$J:$J,0))</f>
        <v>#N/A</v>
      </c>
      <c r="X1674" s="171">
        <f t="shared" ca="1" si="81"/>
        <v>0</v>
      </c>
      <c r="AB1674" s="171" t="str">
        <f t="shared" si="82"/>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3"/>
        <v/>
      </c>
      <c r="T1675" s="156" t="str">
        <f ca="1">IF(B1675="","",IF(ISERROR(MATCH($J1675,SorP!$B$1:$B$5661,0)),"",INDIRECT("'SorP'!$A$"&amp;MATCH($J1675,SorP!$B$1:$B$5661,0))))</f>
        <v/>
      </c>
      <c r="U1675" s="169"/>
      <c r="V1675" s="170" t="e">
        <f>IF(C1675="",NA(),MATCH($B1675&amp;$C1675,'Smelter Look-up'!$J:$J,0))</f>
        <v>#N/A</v>
      </c>
      <c r="X1675" s="171">
        <f t="shared" ca="1" si="81"/>
        <v>0</v>
      </c>
      <c r="AB1675" s="171" t="str">
        <f t="shared" si="82"/>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3"/>
        <v/>
      </c>
      <c r="T1676" s="156" t="str">
        <f ca="1">IF(B1676="","",IF(ISERROR(MATCH($J1676,SorP!$B$1:$B$5661,0)),"",INDIRECT("'SorP'!$A$"&amp;MATCH($J1676,SorP!$B$1:$B$5661,0))))</f>
        <v/>
      </c>
      <c r="U1676" s="169"/>
      <c r="V1676" s="170" t="e">
        <f>IF(C1676="",NA(),MATCH($B1676&amp;$C1676,'Smelter Look-up'!$J:$J,0))</f>
        <v>#N/A</v>
      </c>
      <c r="X1676" s="171">
        <f t="shared" ca="1" si="81"/>
        <v>0</v>
      </c>
      <c r="AB1676" s="171" t="str">
        <f t="shared" si="82"/>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3"/>
        <v/>
      </c>
      <c r="T1677" s="156" t="str">
        <f ca="1">IF(B1677="","",IF(ISERROR(MATCH($J1677,SorP!$B$1:$B$5661,0)),"",INDIRECT("'SorP'!$A$"&amp;MATCH($J1677,SorP!$B$1:$B$5661,0))))</f>
        <v/>
      </c>
      <c r="U1677" s="169"/>
      <c r="V1677" s="170" t="e">
        <f>IF(C1677="",NA(),MATCH($B1677&amp;$C1677,'Smelter Look-up'!$J:$J,0))</f>
        <v>#N/A</v>
      </c>
      <c r="X1677" s="171">
        <f t="shared" ca="1" si="81"/>
        <v>0</v>
      </c>
      <c r="AB1677" s="171" t="str">
        <f t="shared" si="82"/>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3"/>
        <v/>
      </c>
      <c r="T1678" s="156" t="str">
        <f ca="1">IF(B1678="","",IF(ISERROR(MATCH($J1678,SorP!$B$1:$B$5661,0)),"",INDIRECT("'SorP'!$A$"&amp;MATCH($J1678,SorP!$B$1:$B$5661,0))))</f>
        <v/>
      </c>
      <c r="U1678" s="169"/>
      <c r="V1678" s="170" t="e">
        <f>IF(C1678="",NA(),MATCH($B1678&amp;$C1678,'Smelter Look-up'!$J:$J,0))</f>
        <v>#N/A</v>
      </c>
      <c r="X1678" s="171">
        <f t="shared" ca="1" si="81"/>
        <v>0</v>
      </c>
      <c r="AB1678" s="171" t="str">
        <f t="shared" si="82"/>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3"/>
        <v/>
      </c>
      <c r="T1679" s="156" t="str">
        <f ca="1">IF(B1679="","",IF(ISERROR(MATCH($J1679,SorP!$B$1:$B$5661,0)),"",INDIRECT("'SorP'!$A$"&amp;MATCH($J1679,SorP!$B$1:$B$5661,0))))</f>
        <v/>
      </c>
      <c r="U1679" s="169"/>
      <c r="V1679" s="170" t="e">
        <f>IF(C1679="",NA(),MATCH($B1679&amp;$C1679,'Smelter Look-up'!$J:$J,0))</f>
        <v>#N/A</v>
      </c>
      <c r="X1679" s="171">
        <f t="shared" ca="1" si="81"/>
        <v>0</v>
      </c>
      <c r="AB1679" s="171" t="str">
        <f t="shared" si="82"/>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3"/>
        <v/>
      </c>
      <c r="T1680" s="156" t="str">
        <f ca="1">IF(B1680="","",IF(ISERROR(MATCH($J1680,SorP!$B$1:$B$5661,0)),"",INDIRECT("'SorP'!$A$"&amp;MATCH($J1680,SorP!$B$1:$B$5661,0))))</f>
        <v/>
      </c>
      <c r="U1680" s="169"/>
      <c r="V1680" s="170" t="e">
        <f>IF(C1680="",NA(),MATCH($B1680&amp;$C1680,'Smelter Look-up'!$J:$J,0))</f>
        <v>#N/A</v>
      </c>
      <c r="X1680" s="171">
        <f t="shared" ca="1" si="81"/>
        <v>0</v>
      </c>
      <c r="AB1680" s="171" t="str">
        <f t="shared" si="82"/>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3"/>
        <v/>
      </c>
      <c r="T1681" s="156" t="str">
        <f ca="1">IF(B1681="","",IF(ISERROR(MATCH($J1681,SorP!$B$1:$B$5661,0)),"",INDIRECT("'SorP'!$A$"&amp;MATCH($J1681,SorP!$B$1:$B$5661,0))))</f>
        <v/>
      </c>
      <c r="U1681" s="169"/>
      <c r="V1681" s="170" t="e">
        <f>IF(C1681="",NA(),MATCH($B1681&amp;$C1681,'Smelter Look-up'!$J:$J,0))</f>
        <v>#N/A</v>
      </c>
      <c r="X1681" s="171">
        <f t="shared" ca="1" si="81"/>
        <v>0</v>
      </c>
      <c r="AB1681" s="171" t="str">
        <f t="shared" si="82"/>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3"/>
        <v/>
      </c>
      <c r="T1682" s="156" t="str">
        <f ca="1">IF(B1682="","",IF(ISERROR(MATCH($J1682,SorP!$B$1:$B$5661,0)),"",INDIRECT("'SorP'!$A$"&amp;MATCH($J1682,SorP!$B$1:$B$5661,0))))</f>
        <v/>
      </c>
      <c r="U1682" s="169"/>
      <c r="V1682" s="170" t="e">
        <f>IF(C1682="",NA(),MATCH($B1682&amp;$C1682,'Smelter Look-up'!$J:$J,0))</f>
        <v>#N/A</v>
      </c>
      <c r="X1682" s="171">
        <f t="shared" ca="1" si="81"/>
        <v>0</v>
      </c>
      <c r="AB1682" s="171" t="str">
        <f t="shared" si="82"/>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3"/>
        <v/>
      </c>
      <c r="T1683" s="156" t="str">
        <f ca="1">IF(B1683="","",IF(ISERROR(MATCH($J1683,SorP!$B$1:$B$5661,0)),"",INDIRECT("'SorP'!$A$"&amp;MATCH($J1683,SorP!$B$1:$B$5661,0))))</f>
        <v/>
      </c>
      <c r="U1683" s="169"/>
      <c r="V1683" s="170" t="e">
        <f>IF(C1683="",NA(),MATCH($B1683&amp;$C1683,'Smelter Look-up'!$J:$J,0))</f>
        <v>#N/A</v>
      </c>
      <c r="X1683" s="171">
        <f t="shared" ca="1" si="81"/>
        <v>0</v>
      </c>
      <c r="AB1683" s="171" t="str">
        <f t="shared" si="82"/>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3"/>
        <v/>
      </c>
      <c r="T1684" s="156" t="str">
        <f ca="1">IF(B1684="","",IF(ISERROR(MATCH($J1684,SorP!$B$1:$B$5661,0)),"",INDIRECT("'SorP'!$A$"&amp;MATCH($J1684,SorP!$B$1:$B$5661,0))))</f>
        <v/>
      </c>
      <c r="U1684" s="169"/>
      <c r="V1684" s="170" t="e">
        <f>IF(C1684="",NA(),MATCH($B1684&amp;$C1684,'Smelter Look-up'!$J:$J,0))</f>
        <v>#N/A</v>
      </c>
      <c r="X1684" s="171">
        <f t="shared" ca="1" si="81"/>
        <v>0</v>
      </c>
      <c r="AB1684" s="171" t="str">
        <f t="shared" si="82"/>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3"/>
        <v/>
      </c>
      <c r="T1685" s="156" t="str">
        <f ca="1">IF(B1685="","",IF(ISERROR(MATCH($J1685,SorP!$B$1:$B$5661,0)),"",INDIRECT("'SorP'!$A$"&amp;MATCH($J1685,SorP!$B$1:$B$5661,0))))</f>
        <v/>
      </c>
      <c r="U1685" s="169"/>
      <c r="V1685" s="170" t="e">
        <f>IF(C1685="",NA(),MATCH($B1685&amp;$C1685,'Smelter Look-up'!$J:$J,0))</f>
        <v>#N/A</v>
      </c>
      <c r="X1685" s="171">
        <f t="shared" ca="1" si="81"/>
        <v>0</v>
      </c>
      <c r="AB1685" s="171" t="str">
        <f t="shared" si="82"/>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3"/>
        <v/>
      </c>
      <c r="T1686" s="156" t="str">
        <f ca="1">IF(B1686="","",IF(ISERROR(MATCH($J1686,SorP!$B$1:$B$5661,0)),"",INDIRECT("'SorP'!$A$"&amp;MATCH($J1686,SorP!$B$1:$B$5661,0))))</f>
        <v/>
      </c>
      <c r="U1686" s="169"/>
      <c r="V1686" s="170" t="e">
        <f>IF(C1686="",NA(),MATCH($B1686&amp;$C1686,'Smelter Look-up'!$J:$J,0))</f>
        <v>#N/A</v>
      </c>
      <c r="X1686" s="171">
        <f t="shared" ca="1" si="81"/>
        <v>0</v>
      </c>
      <c r="AB1686" s="171" t="str">
        <f t="shared" si="82"/>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3"/>
        <v/>
      </c>
      <c r="T1687" s="156" t="str">
        <f ca="1">IF(B1687="","",IF(ISERROR(MATCH($J1687,SorP!$B$1:$B$5661,0)),"",INDIRECT("'SorP'!$A$"&amp;MATCH($J1687,SorP!$B$1:$B$5661,0))))</f>
        <v/>
      </c>
      <c r="U1687" s="169"/>
      <c r="V1687" s="170" t="e">
        <f>IF(C1687="",NA(),MATCH($B1687&amp;$C1687,'Smelter Look-up'!$J:$J,0))</f>
        <v>#N/A</v>
      </c>
      <c r="X1687" s="171">
        <f t="shared" ca="1" si="81"/>
        <v>0</v>
      </c>
      <c r="AB1687" s="171" t="str">
        <f t="shared" si="82"/>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3"/>
        <v/>
      </c>
      <c r="T1688" s="156" t="str">
        <f ca="1">IF(B1688="","",IF(ISERROR(MATCH($J1688,SorP!$B$1:$B$5661,0)),"",INDIRECT("'SorP'!$A$"&amp;MATCH($J1688,SorP!$B$1:$B$5661,0))))</f>
        <v/>
      </c>
      <c r="U1688" s="169"/>
      <c r="V1688" s="170" t="e">
        <f>IF(C1688="",NA(),MATCH($B1688&amp;$C1688,'Smelter Look-up'!$J:$J,0))</f>
        <v>#N/A</v>
      </c>
      <c r="X1688" s="171">
        <f t="shared" ca="1" si="81"/>
        <v>0</v>
      </c>
      <c r="AB1688" s="171" t="str">
        <f t="shared" si="82"/>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3"/>
        <v/>
      </c>
      <c r="T1689" s="156" t="str">
        <f ca="1">IF(B1689="","",IF(ISERROR(MATCH($J1689,SorP!$B$1:$B$5661,0)),"",INDIRECT("'SorP'!$A$"&amp;MATCH($J1689,SorP!$B$1:$B$5661,0))))</f>
        <v/>
      </c>
      <c r="U1689" s="169"/>
      <c r="V1689" s="170" t="e">
        <f>IF(C1689="",NA(),MATCH($B1689&amp;$C1689,'Smelter Look-up'!$J:$J,0))</f>
        <v>#N/A</v>
      </c>
      <c r="X1689" s="171">
        <f t="shared" ca="1" si="81"/>
        <v>0</v>
      </c>
      <c r="AB1689" s="171" t="str">
        <f t="shared" si="82"/>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3"/>
        <v/>
      </c>
      <c r="T1690" s="156" t="str">
        <f ca="1">IF(B1690="","",IF(ISERROR(MATCH($J1690,SorP!$B$1:$B$5661,0)),"",INDIRECT("'SorP'!$A$"&amp;MATCH($J1690,SorP!$B$1:$B$5661,0))))</f>
        <v/>
      </c>
      <c r="U1690" s="169"/>
      <c r="V1690" s="170" t="e">
        <f>IF(C1690="",NA(),MATCH($B1690&amp;$C1690,'Smelter Look-up'!$J:$J,0))</f>
        <v>#N/A</v>
      </c>
      <c r="X1690" s="171">
        <f t="shared" ca="1" si="81"/>
        <v>0</v>
      </c>
      <c r="AB1690" s="171" t="str">
        <f t="shared" si="82"/>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3"/>
        <v/>
      </c>
      <c r="T1691" s="156" t="str">
        <f ca="1">IF(B1691="","",IF(ISERROR(MATCH($J1691,SorP!$B$1:$B$5661,0)),"",INDIRECT("'SorP'!$A$"&amp;MATCH($J1691,SorP!$B$1:$B$5661,0))))</f>
        <v/>
      </c>
      <c r="U1691" s="169"/>
      <c r="V1691" s="170" t="e">
        <f>IF(C1691="",NA(),MATCH($B1691&amp;$C1691,'Smelter Look-up'!$J:$J,0))</f>
        <v>#N/A</v>
      </c>
      <c r="X1691" s="171">
        <f t="shared" ca="1" si="81"/>
        <v>0</v>
      </c>
      <c r="AB1691" s="171" t="str">
        <f t="shared" si="82"/>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3"/>
        <v/>
      </c>
      <c r="T1692" s="156" t="str">
        <f ca="1">IF(B1692="","",IF(ISERROR(MATCH($J1692,SorP!$B$1:$B$5661,0)),"",INDIRECT("'SorP'!$A$"&amp;MATCH($J1692,SorP!$B$1:$B$5661,0))))</f>
        <v/>
      </c>
      <c r="U1692" s="169"/>
      <c r="V1692" s="170" t="e">
        <f>IF(C1692="",NA(),MATCH($B1692&amp;$C1692,'Smelter Look-up'!$J:$J,0))</f>
        <v>#N/A</v>
      </c>
      <c r="X1692" s="171">
        <f t="shared" ca="1" si="81"/>
        <v>0</v>
      </c>
      <c r="AB1692" s="171" t="str">
        <f t="shared" si="82"/>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3"/>
        <v/>
      </c>
      <c r="T1693" s="156" t="str">
        <f ca="1">IF(B1693="","",IF(ISERROR(MATCH($J1693,SorP!$B$1:$B$5661,0)),"",INDIRECT("'SorP'!$A$"&amp;MATCH($J1693,SorP!$B$1:$B$5661,0))))</f>
        <v/>
      </c>
      <c r="U1693" s="169"/>
      <c r="V1693" s="170" t="e">
        <f>IF(C1693="",NA(),MATCH($B1693&amp;$C1693,'Smelter Look-up'!$J:$J,0))</f>
        <v>#N/A</v>
      </c>
      <c r="X1693" s="171">
        <f t="shared" ca="1" si="81"/>
        <v>0</v>
      </c>
      <c r="AB1693" s="171" t="str">
        <f t="shared" si="82"/>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3"/>
        <v/>
      </c>
      <c r="T1694" s="156" t="str">
        <f ca="1">IF(B1694="","",IF(ISERROR(MATCH($J1694,SorP!$B$1:$B$5661,0)),"",INDIRECT("'SorP'!$A$"&amp;MATCH($J1694,SorP!$B$1:$B$5661,0))))</f>
        <v/>
      </c>
      <c r="U1694" s="169"/>
      <c r="V1694" s="170" t="e">
        <f>IF(C1694="",NA(),MATCH($B1694&amp;$C1694,'Smelter Look-up'!$J:$J,0))</f>
        <v>#N/A</v>
      </c>
      <c r="X1694" s="171">
        <f t="shared" ca="1" si="81"/>
        <v>0</v>
      </c>
      <c r="AB1694" s="171" t="str">
        <f t="shared" si="82"/>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3"/>
        <v/>
      </c>
      <c r="T1695" s="156" t="str">
        <f ca="1">IF(B1695="","",IF(ISERROR(MATCH($J1695,SorP!$B$1:$B$5661,0)),"",INDIRECT("'SorP'!$A$"&amp;MATCH($J1695,SorP!$B$1:$B$5661,0))))</f>
        <v/>
      </c>
      <c r="U1695" s="169"/>
      <c r="V1695" s="170" t="e">
        <f>IF(C1695="",NA(),MATCH($B1695&amp;$C1695,'Smelter Look-up'!$J:$J,0))</f>
        <v>#N/A</v>
      </c>
      <c r="X1695" s="171">
        <f t="shared" ca="1" si="81"/>
        <v>0</v>
      </c>
      <c r="AB1695" s="171" t="str">
        <f t="shared" si="82"/>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3"/>
        <v/>
      </c>
      <c r="T1696" s="156" t="str">
        <f ca="1">IF(B1696="","",IF(ISERROR(MATCH($J1696,SorP!$B$1:$B$5661,0)),"",INDIRECT("'SorP'!$A$"&amp;MATCH($J1696,SorP!$B$1:$B$5661,0))))</f>
        <v/>
      </c>
      <c r="U1696" s="169"/>
      <c r="V1696" s="170" t="e">
        <f>IF(C1696="",NA(),MATCH($B1696&amp;$C1696,'Smelter Look-up'!$J:$J,0))</f>
        <v>#N/A</v>
      </c>
      <c r="X1696" s="171">
        <f t="shared" ca="1" si="81"/>
        <v>0</v>
      </c>
      <c r="AB1696" s="171" t="str">
        <f t="shared" si="82"/>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3"/>
        <v/>
      </c>
      <c r="T1697" s="156" t="str">
        <f ca="1">IF(B1697="","",IF(ISERROR(MATCH($J1697,SorP!$B$1:$B$5661,0)),"",INDIRECT("'SorP'!$A$"&amp;MATCH($J1697,SorP!$B$1:$B$5661,0))))</f>
        <v/>
      </c>
      <c r="U1697" s="169"/>
      <c r="V1697" s="170" t="e">
        <f>IF(C1697="",NA(),MATCH($B1697&amp;$C1697,'Smelter Look-up'!$J:$J,0))</f>
        <v>#N/A</v>
      </c>
      <c r="X1697" s="171">
        <f t="shared" ca="1" si="81"/>
        <v>0</v>
      </c>
      <c r="AB1697" s="171" t="str">
        <f t="shared" si="82"/>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3"/>
        <v/>
      </c>
      <c r="T1698" s="156" t="str">
        <f ca="1">IF(B1698="","",IF(ISERROR(MATCH($J1698,SorP!$B$1:$B$5661,0)),"",INDIRECT("'SorP'!$A$"&amp;MATCH($J1698,SorP!$B$1:$B$5661,0))))</f>
        <v/>
      </c>
      <c r="U1698" s="169"/>
      <c r="V1698" s="170" t="e">
        <f>IF(C1698="",NA(),MATCH($B1698&amp;$C1698,'Smelter Look-up'!$J:$J,0))</f>
        <v>#N/A</v>
      </c>
      <c r="X1698" s="171">
        <f t="shared" ca="1" si="81"/>
        <v>0</v>
      </c>
      <c r="AB1698" s="171" t="str">
        <f t="shared" si="82"/>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3"/>
        <v/>
      </c>
      <c r="T1699" s="156" t="str">
        <f ca="1">IF(B1699="","",IF(ISERROR(MATCH($J1699,SorP!$B$1:$B$5661,0)),"",INDIRECT("'SorP'!$A$"&amp;MATCH($J1699,SorP!$B$1:$B$5661,0))))</f>
        <v/>
      </c>
      <c r="U1699" s="169"/>
      <c r="V1699" s="170" t="e">
        <f>IF(C1699="",NA(),MATCH($B1699&amp;$C1699,'Smelter Look-up'!$J:$J,0))</f>
        <v>#N/A</v>
      </c>
      <c r="X1699" s="171">
        <f t="shared" ca="1" si="81"/>
        <v>0</v>
      </c>
      <c r="AB1699" s="171" t="str">
        <f t="shared" si="82"/>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3"/>
        <v/>
      </c>
      <c r="T1700" s="156" t="str">
        <f ca="1">IF(B1700="","",IF(ISERROR(MATCH($J1700,SorP!$B$1:$B$5661,0)),"",INDIRECT("'SorP'!$A$"&amp;MATCH($J1700,SorP!$B$1:$B$5661,0))))</f>
        <v/>
      </c>
      <c r="U1700" s="169"/>
      <c r="V1700" s="170" t="e">
        <f>IF(C1700="",NA(),MATCH($B1700&amp;$C1700,'Smelter Look-up'!$J:$J,0))</f>
        <v>#N/A</v>
      </c>
      <c r="X1700" s="171">
        <f t="shared" ca="1" si="81"/>
        <v>0</v>
      </c>
      <c r="AB1700" s="171" t="str">
        <f t="shared" si="82"/>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3"/>
        <v/>
      </c>
      <c r="T1701" s="156" t="str">
        <f ca="1">IF(B1701="","",IF(ISERROR(MATCH($J1701,SorP!$B$1:$B$5661,0)),"",INDIRECT("'SorP'!$A$"&amp;MATCH($J1701,SorP!$B$1:$B$5661,0))))</f>
        <v/>
      </c>
      <c r="U1701" s="169"/>
      <c r="V1701" s="170" t="e">
        <f>IF(C1701="",NA(),MATCH($B1701&amp;$C1701,'Smelter Look-up'!$J:$J,0))</f>
        <v>#N/A</v>
      </c>
      <c r="X1701" s="171">
        <f t="shared" ca="1" si="81"/>
        <v>0</v>
      </c>
      <c r="AB1701" s="171" t="str">
        <f t="shared" si="82"/>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3"/>
        <v/>
      </c>
      <c r="T1702" s="156" t="str">
        <f ca="1">IF(B1702="","",IF(ISERROR(MATCH($J1702,SorP!$B$1:$B$5661,0)),"",INDIRECT("'SorP'!$A$"&amp;MATCH($J1702,SorP!$B$1:$B$5661,0))))</f>
        <v/>
      </c>
      <c r="U1702" s="169"/>
      <c r="V1702" s="170" t="e">
        <f>IF(C1702="",NA(),MATCH($B1702&amp;$C1702,'Smelter Look-up'!$J:$J,0))</f>
        <v>#N/A</v>
      </c>
      <c r="X1702" s="171">
        <f t="shared" ca="1" si="81"/>
        <v>0</v>
      </c>
      <c r="AB1702" s="171" t="str">
        <f t="shared" si="82"/>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3"/>
        <v/>
      </c>
      <c r="T1703" s="156" t="str">
        <f ca="1">IF(B1703="","",IF(ISERROR(MATCH($J1703,SorP!$B$1:$B$5661,0)),"",INDIRECT("'SorP'!$A$"&amp;MATCH($J1703,SorP!$B$1:$B$5661,0))))</f>
        <v/>
      </c>
      <c r="U1703" s="169"/>
      <c r="V1703" s="170" t="e">
        <f>IF(C1703="",NA(),MATCH($B1703&amp;$C1703,'Smelter Look-up'!$J:$J,0))</f>
        <v>#N/A</v>
      </c>
      <c r="X1703" s="171">
        <f t="shared" ca="1" si="81"/>
        <v>0</v>
      </c>
      <c r="AB1703" s="171" t="str">
        <f t="shared" si="82"/>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3"/>
        <v/>
      </c>
      <c r="T1704" s="156" t="str">
        <f ca="1">IF(B1704="","",IF(ISERROR(MATCH($J1704,SorP!$B$1:$B$5661,0)),"",INDIRECT("'SorP'!$A$"&amp;MATCH($J1704,SorP!$B$1:$B$5661,0))))</f>
        <v/>
      </c>
      <c r="U1704" s="169"/>
      <c r="V1704" s="170" t="e">
        <f>IF(C1704="",NA(),MATCH($B1704&amp;$C1704,'Smelter Look-up'!$J:$J,0))</f>
        <v>#N/A</v>
      </c>
      <c r="X1704" s="171">
        <f t="shared" ca="1" si="81"/>
        <v>0</v>
      </c>
      <c r="AB1704" s="171" t="str">
        <f t="shared" si="82"/>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3"/>
        <v/>
      </c>
      <c r="T1705" s="156" t="str">
        <f ca="1">IF(B1705="","",IF(ISERROR(MATCH($J1705,SorP!$B$1:$B$5661,0)),"",INDIRECT("'SorP'!$A$"&amp;MATCH($J1705,SorP!$B$1:$B$5661,0))))</f>
        <v/>
      </c>
      <c r="U1705" s="169"/>
      <c r="V1705" s="170" t="e">
        <f>IF(C1705="",NA(),MATCH($B1705&amp;$C1705,'Smelter Look-up'!$J:$J,0))</f>
        <v>#N/A</v>
      </c>
      <c r="X1705" s="171">
        <f t="shared" ca="1" si="81"/>
        <v>0</v>
      </c>
      <c r="AB1705" s="171" t="str">
        <f t="shared" si="82"/>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3"/>
        <v/>
      </c>
      <c r="T1706" s="156" t="str">
        <f ca="1">IF(B1706="","",IF(ISERROR(MATCH($J1706,SorP!$B$1:$B$5661,0)),"",INDIRECT("'SorP'!$A$"&amp;MATCH($J1706,SorP!$B$1:$B$5661,0))))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3"/>
        <v/>
      </c>
      <c r="T1707" s="156" t="str">
        <f ca="1">IF(B1707="","",IF(ISERROR(MATCH($J1707,SorP!$B$1:$B$5661,0)),"",INDIRECT("'SorP'!$A$"&amp;MATCH($J1707,SorP!$B$1:$B$5661,0))))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3"/>
        <v/>
      </c>
      <c r="T1708" s="156" t="str">
        <f ca="1">IF(B1708="","",IF(ISERROR(MATCH($J1708,SorP!$B$1:$B$5661,0)),"",INDIRECT("'SorP'!$A$"&amp;MATCH($J1708,SorP!$B$1:$B$5661,0))))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3"/>
        <v/>
      </c>
      <c r="T1709" s="156" t="str">
        <f ca="1">IF(B1709="","",IF(ISERROR(MATCH($J1709,SorP!$B$1:$B$5661,0)),"",INDIRECT("'SorP'!$A$"&amp;MATCH($J1709,SorP!$B$1:$B$5661,0))))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3"/>
        <v/>
      </c>
      <c r="T1710" s="156" t="str">
        <f ca="1">IF(B1710="","",IF(ISERROR(MATCH($J1710,SorP!$B$1:$B$5661,0)),"",INDIRECT("'SorP'!$A$"&amp;MATCH($J1710,SorP!$B$1:$B$5661,0))))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3"/>
        <v/>
      </c>
      <c r="T1711" s="156" t="str">
        <f ca="1">IF(B1711="","",IF(ISERROR(MATCH($J1711,SorP!$B$1:$B$5661,0)),"",INDIRECT("'SorP'!$A$"&amp;MATCH($J1711,SorP!$B$1:$B$5661,0))))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3"/>
        <v/>
      </c>
      <c r="T1712" s="156" t="str">
        <f ca="1">IF(B1712="","",IF(ISERROR(MATCH($J1712,SorP!$B$1:$B$5661,0)),"",INDIRECT("'SorP'!$A$"&amp;MATCH($J1712,SorP!$B$1:$B$5661,0))))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3"/>
        <v/>
      </c>
      <c r="T1713" s="156" t="str">
        <f ca="1">IF(B1713="","",IF(ISERROR(MATCH($J1713,SorP!$B$1:$B$5661,0)),"",INDIRECT("'SorP'!$A$"&amp;MATCH($J1713,SorP!$B$1:$B$5661,0))))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3"/>
        <v/>
      </c>
      <c r="T1714" s="156" t="str">
        <f ca="1">IF(B1714="","",IF(ISERROR(MATCH($J1714,SorP!$B$1:$B$5661,0)),"",INDIRECT("'SorP'!$A$"&amp;MATCH($J1714,SorP!$B$1:$B$5661,0))))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3"/>
        <v/>
      </c>
      <c r="T1715" s="156" t="str">
        <f ca="1">IF(B1715="","",IF(ISERROR(MATCH($J1715,SorP!$B$1:$B$5661,0)),"",INDIRECT("'SorP'!$A$"&amp;MATCH($J1715,SorP!$B$1:$B$5661,0))))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3"/>
        <v/>
      </c>
      <c r="T1716" s="156" t="str">
        <f ca="1">IF(B1716="","",IF(ISERROR(MATCH($J1716,SorP!$B$1:$B$5661,0)),"",INDIRECT("'SorP'!$A$"&amp;MATCH($J1716,SorP!$B$1:$B$5661,0))))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3"/>
        <v/>
      </c>
      <c r="T1717" s="156" t="str">
        <f ca="1">IF(B1717="","",IF(ISERROR(MATCH($J1717,SorP!$B$1:$B$5661,0)),"",INDIRECT("'SorP'!$A$"&amp;MATCH($J1717,SorP!$B$1:$B$5661,0))))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3"/>
        <v/>
      </c>
      <c r="T1718" s="156" t="str">
        <f ca="1">IF(B1718="","",IF(ISERROR(MATCH($J1718,SorP!$B$1:$B$5661,0)),"",INDIRECT("'SorP'!$A$"&amp;MATCH($J1718,SorP!$B$1:$B$5661,0))))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3"/>
        <v/>
      </c>
      <c r="T1719" s="156" t="str">
        <f ca="1">IF(B1719="","",IF(ISERROR(MATCH($J1719,SorP!$B$1:$B$5661,0)),"",INDIRECT("'SorP'!$A$"&amp;MATCH($J1719,SorP!$B$1:$B$5661,0))))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3"/>
        <v/>
      </c>
      <c r="T1720" s="156" t="str">
        <f ca="1">IF(B1720="","",IF(ISERROR(MATCH($J1720,SorP!$B$1:$B$5661,0)),"",INDIRECT("'SorP'!$A$"&amp;MATCH($J1720,SorP!$B$1:$B$5661,0))))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3"/>
        <v/>
      </c>
      <c r="T1721" s="156" t="str">
        <f ca="1">IF(B1721="","",IF(ISERROR(MATCH($J1721,SorP!$B$1:$B$5661,0)),"",INDIRECT("'SorP'!$A$"&amp;MATCH($J1721,SorP!$B$1:$B$5661,0))))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3"/>
        <v/>
      </c>
      <c r="T1722" s="156" t="str">
        <f ca="1">IF(B1722="","",IF(ISERROR(MATCH($J1722,SorP!$B$1:$B$5661,0)),"",INDIRECT("'SorP'!$A$"&amp;MATCH($J1722,SorP!$B$1:$B$5661,0))))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3"/>
        <v/>
      </c>
      <c r="T1723" s="156" t="str">
        <f ca="1">IF(B1723="","",IF(ISERROR(MATCH($J1723,SorP!$B$1:$B$5661,0)),"",INDIRECT("'SorP'!$A$"&amp;MATCH($J1723,SorP!$B$1:$B$5661,0))))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3"/>
        <v/>
      </c>
      <c r="T1724" s="156" t="str">
        <f ca="1">IF(B1724="","",IF(ISERROR(MATCH($J1724,SorP!$B$1:$B$5661,0)),"",INDIRECT("'SorP'!$A$"&amp;MATCH($J1724,SorP!$B$1:$B$5661,0))))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IF(B1725="","",IF(ISERROR(MATCH($J1725,SorP!$B$1:$B$5661,0)),"",INDIRECT("'SorP'!$A$"&amp;MATCH($J1725,SorP!$B$1:$B$5661,0))))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ref="X1727:X1790" ca="1" si="84">IF(AND(C1727="Smelter not listed",OR(LEN(D1727)=0,LEN(E1727)=0)),1,0)</f>
        <v>0</v>
      </c>
      <c r="AB1727" s="171" t="str">
        <f t="shared" ref="AB1727:AB1790" si="85">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6">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4"/>
        <v>0</v>
      </c>
      <c r="AB1728" s="171" t="str">
        <f t="shared" si="85"/>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6"/>
        <v/>
      </c>
      <c r="T1729" s="156" t="str">
        <f ca="1">IF(B1729="","",IF(ISERROR(MATCH($J1729,SorP!$B$1:$B$5661,0)),"",INDIRECT("'SorP'!$A$"&amp;MATCH($J1729,SorP!$B$1:$B$5661,0))))</f>
        <v/>
      </c>
      <c r="U1729" s="169"/>
      <c r="V1729" s="170" t="e">
        <f>IF(C1729="",NA(),MATCH($B1729&amp;$C1729,'Smelter Look-up'!$J:$J,0))</f>
        <v>#N/A</v>
      </c>
      <c r="X1729" s="171">
        <f t="shared" ca="1" si="84"/>
        <v>0</v>
      </c>
      <c r="AB1729" s="171" t="str">
        <f t="shared" si="85"/>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6"/>
        <v/>
      </c>
      <c r="T1730" s="156" t="str">
        <f ca="1">IF(B1730="","",IF(ISERROR(MATCH($J1730,SorP!$B$1:$B$5661,0)),"",INDIRECT("'SorP'!$A$"&amp;MATCH($J1730,SorP!$B$1:$B$5661,0))))</f>
        <v/>
      </c>
      <c r="U1730" s="169"/>
      <c r="V1730" s="170" t="e">
        <f>IF(C1730="",NA(),MATCH($B1730&amp;$C1730,'Smelter Look-up'!$J:$J,0))</f>
        <v>#N/A</v>
      </c>
      <c r="X1730" s="171">
        <f t="shared" ca="1" si="84"/>
        <v>0</v>
      </c>
      <c r="AB1730" s="171" t="str">
        <f t="shared" si="85"/>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6"/>
        <v/>
      </c>
      <c r="T1731" s="156" t="str">
        <f ca="1">IF(B1731="","",IF(ISERROR(MATCH($J1731,SorP!$B$1:$B$5661,0)),"",INDIRECT("'SorP'!$A$"&amp;MATCH($J1731,SorP!$B$1:$B$5661,0))))</f>
        <v/>
      </c>
      <c r="U1731" s="169"/>
      <c r="V1731" s="170" t="e">
        <f>IF(C1731="",NA(),MATCH($B1731&amp;$C1731,'Smelter Look-up'!$J:$J,0))</f>
        <v>#N/A</v>
      </c>
      <c r="X1731" s="171">
        <f t="shared" ca="1" si="84"/>
        <v>0</v>
      </c>
      <c r="AB1731" s="171" t="str">
        <f t="shared" si="85"/>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6"/>
        <v/>
      </c>
      <c r="T1732" s="156" t="str">
        <f ca="1">IF(B1732="","",IF(ISERROR(MATCH($J1732,SorP!$B$1:$B$5661,0)),"",INDIRECT("'SorP'!$A$"&amp;MATCH($J1732,SorP!$B$1:$B$5661,0))))</f>
        <v/>
      </c>
      <c r="U1732" s="169"/>
      <c r="V1732" s="170" t="e">
        <f>IF(C1732="",NA(),MATCH($B1732&amp;$C1732,'Smelter Look-up'!$J:$J,0))</f>
        <v>#N/A</v>
      </c>
      <c r="X1732" s="171">
        <f t="shared" ca="1" si="84"/>
        <v>0</v>
      </c>
      <c r="AB1732" s="171" t="str">
        <f t="shared" si="85"/>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6"/>
        <v/>
      </c>
      <c r="T1733" s="156" t="str">
        <f ca="1">IF(B1733="","",IF(ISERROR(MATCH($J1733,SorP!$B$1:$B$5661,0)),"",INDIRECT("'SorP'!$A$"&amp;MATCH($J1733,SorP!$B$1:$B$5661,0))))</f>
        <v/>
      </c>
      <c r="U1733" s="169"/>
      <c r="V1733" s="170" t="e">
        <f>IF(C1733="",NA(),MATCH($B1733&amp;$C1733,'Smelter Look-up'!$J:$J,0))</f>
        <v>#N/A</v>
      </c>
      <c r="X1733" s="171">
        <f t="shared" ca="1" si="84"/>
        <v>0</v>
      </c>
      <c r="AB1733" s="171" t="str">
        <f t="shared" si="85"/>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6"/>
        <v/>
      </c>
      <c r="T1734" s="156" t="str">
        <f ca="1">IF(B1734="","",IF(ISERROR(MATCH($J1734,SorP!$B$1:$B$5661,0)),"",INDIRECT("'SorP'!$A$"&amp;MATCH($J1734,SorP!$B$1:$B$5661,0))))</f>
        <v/>
      </c>
      <c r="U1734" s="169"/>
      <c r="V1734" s="170" t="e">
        <f>IF(C1734="",NA(),MATCH($B1734&amp;$C1734,'Smelter Look-up'!$J:$J,0))</f>
        <v>#N/A</v>
      </c>
      <c r="X1734" s="171">
        <f t="shared" ca="1" si="84"/>
        <v>0</v>
      </c>
      <c r="AB1734" s="171" t="str">
        <f t="shared" si="85"/>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6"/>
        <v/>
      </c>
      <c r="T1735" s="156" t="str">
        <f ca="1">IF(B1735="","",IF(ISERROR(MATCH($J1735,SorP!$B$1:$B$5661,0)),"",INDIRECT("'SorP'!$A$"&amp;MATCH($J1735,SorP!$B$1:$B$5661,0))))</f>
        <v/>
      </c>
      <c r="U1735" s="169"/>
      <c r="V1735" s="170" t="e">
        <f>IF(C1735="",NA(),MATCH($B1735&amp;$C1735,'Smelter Look-up'!$J:$J,0))</f>
        <v>#N/A</v>
      </c>
      <c r="X1735" s="171">
        <f t="shared" ca="1" si="84"/>
        <v>0</v>
      </c>
      <c r="AB1735" s="171" t="str">
        <f t="shared" si="85"/>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6"/>
        <v/>
      </c>
      <c r="T1736" s="156" t="str">
        <f ca="1">IF(B1736="","",IF(ISERROR(MATCH($J1736,SorP!$B$1:$B$5661,0)),"",INDIRECT("'SorP'!$A$"&amp;MATCH($J1736,SorP!$B$1:$B$5661,0))))</f>
        <v/>
      </c>
      <c r="U1736" s="169"/>
      <c r="V1736" s="170" t="e">
        <f>IF(C1736="",NA(),MATCH($B1736&amp;$C1736,'Smelter Look-up'!$J:$J,0))</f>
        <v>#N/A</v>
      </c>
      <c r="X1736" s="171">
        <f t="shared" ca="1" si="84"/>
        <v>0</v>
      </c>
      <c r="AB1736" s="171" t="str">
        <f t="shared" si="85"/>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6"/>
        <v/>
      </c>
      <c r="T1737" s="156" t="str">
        <f ca="1">IF(B1737="","",IF(ISERROR(MATCH($J1737,SorP!$B$1:$B$5661,0)),"",INDIRECT("'SorP'!$A$"&amp;MATCH($J1737,SorP!$B$1:$B$5661,0))))</f>
        <v/>
      </c>
      <c r="U1737" s="169"/>
      <c r="V1737" s="170" t="e">
        <f>IF(C1737="",NA(),MATCH($B1737&amp;$C1737,'Smelter Look-up'!$J:$J,0))</f>
        <v>#N/A</v>
      </c>
      <c r="X1737" s="171">
        <f t="shared" ca="1" si="84"/>
        <v>0</v>
      </c>
      <c r="AB1737" s="171" t="str">
        <f t="shared" si="85"/>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6"/>
        <v/>
      </c>
      <c r="T1738" s="156" t="str">
        <f ca="1">IF(B1738="","",IF(ISERROR(MATCH($J1738,SorP!$B$1:$B$5661,0)),"",INDIRECT("'SorP'!$A$"&amp;MATCH($J1738,SorP!$B$1:$B$5661,0))))</f>
        <v/>
      </c>
      <c r="U1738" s="169"/>
      <c r="V1738" s="170" t="e">
        <f>IF(C1738="",NA(),MATCH($B1738&amp;$C1738,'Smelter Look-up'!$J:$J,0))</f>
        <v>#N/A</v>
      </c>
      <c r="X1738" s="171">
        <f t="shared" ca="1" si="84"/>
        <v>0</v>
      </c>
      <c r="AB1738" s="171" t="str">
        <f t="shared" si="85"/>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6"/>
        <v/>
      </c>
      <c r="T1739" s="156" t="str">
        <f ca="1">IF(B1739="","",IF(ISERROR(MATCH($J1739,SorP!$B$1:$B$5661,0)),"",INDIRECT("'SorP'!$A$"&amp;MATCH($J1739,SorP!$B$1:$B$5661,0))))</f>
        <v/>
      </c>
      <c r="U1739" s="169"/>
      <c r="V1739" s="170" t="e">
        <f>IF(C1739="",NA(),MATCH($B1739&amp;$C1739,'Smelter Look-up'!$J:$J,0))</f>
        <v>#N/A</v>
      </c>
      <c r="X1739" s="171">
        <f t="shared" ca="1" si="84"/>
        <v>0</v>
      </c>
      <c r="AB1739" s="171" t="str">
        <f t="shared" si="85"/>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6"/>
        <v/>
      </c>
      <c r="T1740" s="156" t="str">
        <f ca="1">IF(B1740="","",IF(ISERROR(MATCH($J1740,SorP!$B$1:$B$5661,0)),"",INDIRECT("'SorP'!$A$"&amp;MATCH($J1740,SorP!$B$1:$B$5661,0))))</f>
        <v/>
      </c>
      <c r="U1740" s="169"/>
      <c r="V1740" s="170" t="e">
        <f>IF(C1740="",NA(),MATCH($B1740&amp;$C1740,'Smelter Look-up'!$J:$J,0))</f>
        <v>#N/A</v>
      </c>
      <c r="X1740" s="171">
        <f t="shared" ca="1" si="84"/>
        <v>0</v>
      </c>
      <c r="AB1740" s="171" t="str">
        <f t="shared" si="85"/>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6"/>
        <v/>
      </c>
      <c r="T1741" s="156" t="str">
        <f ca="1">IF(B1741="","",IF(ISERROR(MATCH($J1741,SorP!$B$1:$B$5661,0)),"",INDIRECT("'SorP'!$A$"&amp;MATCH($J1741,SorP!$B$1:$B$5661,0))))</f>
        <v/>
      </c>
      <c r="U1741" s="169"/>
      <c r="V1741" s="170" t="e">
        <f>IF(C1741="",NA(),MATCH($B1741&amp;$C1741,'Smelter Look-up'!$J:$J,0))</f>
        <v>#N/A</v>
      </c>
      <c r="X1741" s="171">
        <f t="shared" ca="1" si="84"/>
        <v>0</v>
      </c>
      <c r="AB1741" s="171" t="str">
        <f t="shared" si="85"/>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6"/>
        <v/>
      </c>
      <c r="T1742" s="156" t="str">
        <f ca="1">IF(B1742="","",IF(ISERROR(MATCH($J1742,SorP!$B$1:$B$5661,0)),"",INDIRECT("'SorP'!$A$"&amp;MATCH($J1742,SorP!$B$1:$B$5661,0))))</f>
        <v/>
      </c>
      <c r="U1742" s="169"/>
      <c r="V1742" s="170" t="e">
        <f>IF(C1742="",NA(),MATCH($B1742&amp;$C1742,'Smelter Look-up'!$J:$J,0))</f>
        <v>#N/A</v>
      </c>
      <c r="X1742" s="171">
        <f t="shared" ca="1" si="84"/>
        <v>0</v>
      </c>
      <c r="AB1742" s="171" t="str">
        <f t="shared" si="85"/>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6"/>
        <v/>
      </c>
      <c r="T1743" s="156" t="str">
        <f ca="1">IF(B1743="","",IF(ISERROR(MATCH($J1743,SorP!$B$1:$B$5661,0)),"",INDIRECT("'SorP'!$A$"&amp;MATCH($J1743,SorP!$B$1:$B$5661,0))))</f>
        <v/>
      </c>
      <c r="U1743" s="169"/>
      <c r="V1743" s="170" t="e">
        <f>IF(C1743="",NA(),MATCH($B1743&amp;$C1743,'Smelter Look-up'!$J:$J,0))</f>
        <v>#N/A</v>
      </c>
      <c r="X1743" s="171">
        <f t="shared" ca="1" si="84"/>
        <v>0</v>
      </c>
      <c r="AB1743" s="171" t="str">
        <f t="shared" si="85"/>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6"/>
        <v/>
      </c>
      <c r="T1744" s="156" t="str">
        <f ca="1">IF(B1744="","",IF(ISERROR(MATCH($J1744,SorP!$B$1:$B$5661,0)),"",INDIRECT("'SorP'!$A$"&amp;MATCH($J1744,SorP!$B$1:$B$5661,0))))</f>
        <v/>
      </c>
      <c r="U1744" s="169"/>
      <c r="V1744" s="170" t="e">
        <f>IF(C1744="",NA(),MATCH($B1744&amp;$C1744,'Smelter Look-up'!$J:$J,0))</f>
        <v>#N/A</v>
      </c>
      <c r="X1744" s="171">
        <f t="shared" ca="1" si="84"/>
        <v>0</v>
      </c>
      <c r="AB1744" s="171" t="str">
        <f t="shared" si="85"/>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6"/>
        <v/>
      </c>
      <c r="T1745" s="156" t="str">
        <f ca="1">IF(B1745="","",IF(ISERROR(MATCH($J1745,SorP!$B$1:$B$5661,0)),"",INDIRECT("'SorP'!$A$"&amp;MATCH($J1745,SorP!$B$1:$B$5661,0))))</f>
        <v/>
      </c>
      <c r="U1745" s="169"/>
      <c r="V1745" s="170" t="e">
        <f>IF(C1745="",NA(),MATCH($B1745&amp;$C1745,'Smelter Look-up'!$J:$J,0))</f>
        <v>#N/A</v>
      </c>
      <c r="X1745" s="171">
        <f t="shared" ca="1" si="84"/>
        <v>0</v>
      </c>
      <c r="AB1745" s="171" t="str">
        <f t="shared" si="85"/>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6"/>
        <v/>
      </c>
      <c r="T1746" s="156" t="str">
        <f ca="1">IF(B1746="","",IF(ISERROR(MATCH($J1746,SorP!$B$1:$B$5661,0)),"",INDIRECT("'SorP'!$A$"&amp;MATCH($J1746,SorP!$B$1:$B$5661,0))))</f>
        <v/>
      </c>
      <c r="U1746" s="169"/>
      <c r="V1746" s="170" t="e">
        <f>IF(C1746="",NA(),MATCH($B1746&amp;$C1746,'Smelter Look-up'!$J:$J,0))</f>
        <v>#N/A</v>
      </c>
      <c r="X1746" s="171">
        <f t="shared" ca="1" si="84"/>
        <v>0</v>
      </c>
      <c r="AB1746" s="171" t="str">
        <f t="shared" si="85"/>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6"/>
        <v/>
      </c>
      <c r="T1747" s="156" t="str">
        <f ca="1">IF(B1747="","",IF(ISERROR(MATCH($J1747,SorP!$B$1:$B$5661,0)),"",INDIRECT("'SorP'!$A$"&amp;MATCH($J1747,SorP!$B$1:$B$5661,0))))</f>
        <v/>
      </c>
      <c r="U1747" s="169"/>
      <c r="V1747" s="170" t="e">
        <f>IF(C1747="",NA(),MATCH($B1747&amp;$C1747,'Smelter Look-up'!$J:$J,0))</f>
        <v>#N/A</v>
      </c>
      <c r="X1747" s="171">
        <f t="shared" ca="1" si="84"/>
        <v>0</v>
      </c>
      <c r="AB1747" s="171" t="str">
        <f t="shared" si="85"/>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6"/>
        <v/>
      </c>
      <c r="T1748" s="156" t="str">
        <f ca="1">IF(B1748="","",IF(ISERROR(MATCH($J1748,SorP!$B$1:$B$5661,0)),"",INDIRECT("'SorP'!$A$"&amp;MATCH($J1748,SorP!$B$1:$B$5661,0))))</f>
        <v/>
      </c>
      <c r="U1748" s="169"/>
      <c r="V1748" s="170" t="e">
        <f>IF(C1748="",NA(),MATCH($B1748&amp;$C1748,'Smelter Look-up'!$J:$J,0))</f>
        <v>#N/A</v>
      </c>
      <c r="X1748" s="171">
        <f t="shared" ca="1" si="84"/>
        <v>0</v>
      </c>
      <c r="AB1748" s="171" t="str">
        <f t="shared" si="85"/>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6"/>
        <v/>
      </c>
      <c r="T1749" s="156" t="str">
        <f ca="1">IF(B1749="","",IF(ISERROR(MATCH($J1749,SorP!$B$1:$B$5661,0)),"",INDIRECT("'SorP'!$A$"&amp;MATCH($J1749,SorP!$B$1:$B$5661,0))))</f>
        <v/>
      </c>
      <c r="U1749" s="169"/>
      <c r="V1749" s="170" t="e">
        <f>IF(C1749="",NA(),MATCH($B1749&amp;$C1749,'Smelter Look-up'!$J:$J,0))</f>
        <v>#N/A</v>
      </c>
      <c r="X1749" s="171">
        <f t="shared" ca="1" si="84"/>
        <v>0</v>
      </c>
      <c r="AB1749" s="171" t="str">
        <f t="shared" si="85"/>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6"/>
        <v/>
      </c>
      <c r="T1750" s="156" t="str">
        <f ca="1">IF(B1750="","",IF(ISERROR(MATCH($J1750,SorP!$B$1:$B$5661,0)),"",INDIRECT("'SorP'!$A$"&amp;MATCH($J1750,SorP!$B$1:$B$5661,0))))</f>
        <v/>
      </c>
      <c r="U1750" s="169"/>
      <c r="V1750" s="170" t="e">
        <f>IF(C1750="",NA(),MATCH($B1750&amp;$C1750,'Smelter Look-up'!$J:$J,0))</f>
        <v>#N/A</v>
      </c>
      <c r="X1750" s="171">
        <f t="shared" ca="1" si="84"/>
        <v>0</v>
      </c>
      <c r="AB1750" s="171" t="str">
        <f t="shared" si="85"/>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6"/>
        <v/>
      </c>
      <c r="T1751" s="156" t="str">
        <f ca="1">IF(B1751="","",IF(ISERROR(MATCH($J1751,SorP!$B$1:$B$5661,0)),"",INDIRECT("'SorP'!$A$"&amp;MATCH($J1751,SorP!$B$1:$B$5661,0))))</f>
        <v/>
      </c>
      <c r="U1751" s="169"/>
      <c r="V1751" s="170" t="e">
        <f>IF(C1751="",NA(),MATCH($B1751&amp;$C1751,'Smelter Look-up'!$J:$J,0))</f>
        <v>#N/A</v>
      </c>
      <c r="X1751" s="171">
        <f t="shared" ca="1" si="84"/>
        <v>0</v>
      </c>
      <c r="AB1751" s="171" t="str">
        <f t="shared" si="85"/>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6"/>
        <v/>
      </c>
      <c r="T1752" s="156" t="str">
        <f ca="1">IF(B1752="","",IF(ISERROR(MATCH($J1752,SorP!$B$1:$B$5661,0)),"",INDIRECT("'SorP'!$A$"&amp;MATCH($J1752,SorP!$B$1:$B$5661,0))))</f>
        <v/>
      </c>
      <c r="U1752" s="169"/>
      <c r="V1752" s="170" t="e">
        <f>IF(C1752="",NA(),MATCH($B1752&amp;$C1752,'Smelter Look-up'!$J:$J,0))</f>
        <v>#N/A</v>
      </c>
      <c r="X1752" s="171">
        <f t="shared" ca="1" si="84"/>
        <v>0</v>
      </c>
      <c r="AB1752" s="171" t="str">
        <f t="shared" si="85"/>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6"/>
        <v/>
      </c>
      <c r="T1753" s="156" t="str">
        <f ca="1">IF(B1753="","",IF(ISERROR(MATCH($J1753,SorP!$B$1:$B$5661,0)),"",INDIRECT("'SorP'!$A$"&amp;MATCH($J1753,SorP!$B$1:$B$5661,0))))</f>
        <v/>
      </c>
      <c r="U1753" s="169"/>
      <c r="V1753" s="170" t="e">
        <f>IF(C1753="",NA(),MATCH($B1753&amp;$C1753,'Smelter Look-up'!$J:$J,0))</f>
        <v>#N/A</v>
      </c>
      <c r="X1753" s="171">
        <f t="shared" ca="1" si="84"/>
        <v>0</v>
      </c>
      <c r="AB1753" s="171" t="str">
        <f t="shared" si="85"/>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6"/>
        <v/>
      </c>
      <c r="T1754" s="156" t="str">
        <f ca="1">IF(B1754="","",IF(ISERROR(MATCH($J1754,SorP!$B$1:$B$5661,0)),"",INDIRECT("'SorP'!$A$"&amp;MATCH($J1754,SorP!$B$1:$B$5661,0))))</f>
        <v/>
      </c>
      <c r="U1754" s="169"/>
      <c r="V1754" s="170" t="e">
        <f>IF(C1754="",NA(),MATCH($B1754&amp;$C1754,'Smelter Look-up'!$J:$J,0))</f>
        <v>#N/A</v>
      </c>
      <c r="X1754" s="171">
        <f t="shared" ca="1" si="84"/>
        <v>0</v>
      </c>
      <c r="AB1754" s="171" t="str">
        <f t="shared" si="85"/>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6"/>
        <v/>
      </c>
      <c r="T1755" s="156" t="str">
        <f ca="1">IF(B1755="","",IF(ISERROR(MATCH($J1755,SorP!$B$1:$B$5661,0)),"",INDIRECT("'SorP'!$A$"&amp;MATCH($J1755,SorP!$B$1:$B$5661,0))))</f>
        <v/>
      </c>
      <c r="U1755" s="169"/>
      <c r="V1755" s="170" t="e">
        <f>IF(C1755="",NA(),MATCH($B1755&amp;$C1755,'Smelter Look-up'!$J:$J,0))</f>
        <v>#N/A</v>
      </c>
      <c r="X1755" s="171">
        <f t="shared" ca="1" si="84"/>
        <v>0</v>
      </c>
      <c r="AB1755" s="171" t="str">
        <f t="shared" si="85"/>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6"/>
        <v/>
      </c>
      <c r="T1756" s="156" t="str">
        <f ca="1">IF(B1756="","",IF(ISERROR(MATCH($J1756,SorP!$B$1:$B$5661,0)),"",INDIRECT("'SorP'!$A$"&amp;MATCH($J1756,SorP!$B$1:$B$5661,0))))</f>
        <v/>
      </c>
      <c r="U1756" s="169"/>
      <c r="V1756" s="170" t="e">
        <f>IF(C1756="",NA(),MATCH($B1756&amp;$C1756,'Smelter Look-up'!$J:$J,0))</f>
        <v>#N/A</v>
      </c>
      <c r="X1756" s="171">
        <f t="shared" ca="1" si="84"/>
        <v>0</v>
      </c>
      <c r="AB1756" s="171" t="str">
        <f t="shared" si="85"/>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6"/>
        <v/>
      </c>
      <c r="T1757" s="156" t="str">
        <f ca="1">IF(B1757="","",IF(ISERROR(MATCH($J1757,SorP!$B$1:$B$5661,0)),"",INDIRECT("'SorP'!$A$"&amp;MATCH($J1757,SorP!$B$1:$B$5661,0))))</f>
        <v/>
      </c>
      <c r="U1757" s="169"/>
      <c r="V1757" s="170" t="e">
        <f>IF(C1757="",NA(),MATCH($B1757&amp;$C1757,'Smelter Look-up'!$J:$J,0))</f>
        <v>#N/A</v>
      </c>
      <c r="X1757" s="171">
        <f t="shared" ca="1" si="84"/>
        <v>0</v>
      </c>
      <c r="AB1757" s="171" t="str">
        <f t="shared" si="85"/>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6"/>
        <v/>
      </c>
      <c r="T1758" s="156" t="str">
        <f ca="1">IF(B1758="","",IF(ISERROR(MATCH($J1758,SorP!$B$1:$B$5661,0)),"",INDIRECT("'SorP'!$A$"&amp;MATCH($J1758,SorP!$B$1:$B$5661,0))))</f>
        <v/>
      </c>
      <c r="U1758" s="169"/>
      <c r="V1758" s="170" t="e">
        <f>IF(C1758="",NA(),MATCH($B1758&amp;$C1758,'Smelter Look-up'!$J:$J,0))</f>
        <v>#N/A</v>
      </c>
      <c r="X1758" s="171">
        <f t="shared" ca="1" si="84"/>
        <v>0</v>
      </c>
      <c r="AB1758" s="171" t="str">
        <f t="shared" si="85"/>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6"/>
        <v/>
      </c>
      <c r="T1759" s="156" t="str">
        <f ca="1">IF(B1759="","",IF(ISERROR(MATCH($J1759,SorP!$B$1:$B$5661,0)),"",INDIRECT("'SorP'!$A$"&amp;MATCH($J1759,SorP!$B$1:$B$5661,0))))</f>
        <v/>
      </c>
      <c r="U1759" s="169"/>
      <c r="V1759" s="170" t="e">
        <f>IF(C1759="",NA(),MATCH($B1759&amp;$C1759,'Smelter Look-up'!$J:$J,0))</f>
        <v>#N/A</v>
      </c>
      <c r="X1759" s="171">
        <f t="shared" ca="1" si="84"/>
        <v>0</v>
      </c>
      <c r="AB1759" s="171" t="str">
        <f t="shared" si="85"/>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6"/>
        <v/>
      </c>
      <c r="T1760" s="156" t="str">
        <f ca="1">IF(B1760="","",IF(ISERROR(MATCH($J1760,SorP!$B$1:$B$5661,0)),"",INDIRECT("'SorP'!$A$"&amp;MATCH($J1760,SorP!$B$1:$B$5661,0))))</f>
        <v/>
      </c>
      <c r="U1760" s="169"/>
      <c r="V1760" s="170" t="e">
        <f>IF(C1760="",NA(),MATCH($B1760&amp;$C1760,'Smelter Look-up'!$J:$J,0))</f>
        <v>#N/A</v>
      </c>
      <c r="X1760" s="171">
        <f t="shared" ca="1" si="84"/>
        <v>0</v>
      </c>
      <c r="AB1760" s="171" t="str">
        <f t="shared" si="85"/>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6"/>
        <v/>
      </c>
      <c r="T1761" s="156" t="str">
        <f ca="1">IF(B1761="","",IF(ISERROR(MATCH($J1761,SorP!$B$1:$B$5661,0)),"",INDIRECT("'SorP'!$A$"&amp;MATCH($J1761,SorP!$B$1:$B$5661,0))))</f>
        <v/>
      </c>
      <c r="U1761" s="169"/>
      <c r="V1761" s="170" t="e">
        <f>IF(C1761="",NA(),MATCH($B1761&amp;$C1761,'Smelter Look-up'!$J:$J,0))</f>
        <v>#N/A</v>
      </c>
      <c r="X1761" s="171">
        <f t="shared" ca="1" si="84"/>
        <v>0</v>
      </c>
      <c r="AB1761" s="171" t="str">
        <f t="shared" si="85"/>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6"/>
        <v/>
      </c>
      <c r="T1762" s="156" t="str">
        <f ca="1">IF(B1762="","",IF(ISERROR(MATCH($J1762,SorP!$B$1:$B$5661,0)),"",INDIRECT("'SorP'!$A$"&amp;MATCH($J1762,SorP!$B$1:$B$5661,0))))</f>
        <v/>
      </c>
      <c r="U1762" s="169"/>
      <c r="V1762" s="170" t="e">
        <f>IF(C1762="",NA(),MATCH($B1762&amp;$C1762,'Smelter Look-up'!$J:$J,0))</f>
        <v>#N/A</v>
      </c>
      <c r="X1762" s="171">
        <f t="shared" ca="1" si="84"/>
        <v>0</v>
      </c>
      <c r="AB1762" s="171" t="str">
        <f t="shared" si="85"/>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6"/>
        <v/>
      </c>
      <c r="T1763" s="156" t="str">
        <f ca="1">IF(B1763="","",IF(ISERROR(MATCH($J1763,SorP!$B$1:$B$5661,0)),"",INDIRECT("'SorP'!$A$"&amp;MATCH($J1763,SorP!$B$1:$B$5661,0))))</f>
        <v/>
      </c>
      <c r="U1763" s="169"/>
      <c r="V1763" s="170" t="e">
        <f>IF(C1763="",NA(),MATCH($B1763&amp;$C1763,'Smelter Look-up'!$J:$J,0))</f>
        <v>#N/A</v>
      </c>
      <c r="X1763" s="171">
        <f t="shared" ca="1" si="84"/>
        <v>0</v>
      </c>
      <c r="AB1763" s="171" t="str">
        <f t="shared" si="85"/>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6"/>
        <v/>
      </c>
      <c r="T1764" s="156" t="str">
        <f ca="1">IF(B1764="","",IF(ISERROR(MATCH($J1764,SorP!$B$1:$B$5661,0)),"",INDIRECT("'SorP'!$A$"&amp;MATCH($J1764,SorP!$B$1:$B$5661,0))))</f>
        <v/>
      </c>
      <c r="U1764" s="169"/>
      <c r="V1764" s="170" t="e">
        <f>IF(C1764="",NA(),MATCH($B1764&amp;$C1764,'Smelter Look-up'!$J:$J,0))</f>
        <v>#N/A</v>
      </c>
      <c r="X1764" s="171">
        <f t="shared" ca="1" si="84"/>
        <v>0</v>
      </c>
      <c r="AB1764" s="171" t="str">
        <f t="shared" si="85"/>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6"/>
        <v/>
      </c>
      <c r="T1765" s="156" t="str">
        <f ca="1">IF(B1765="","",IF(ISERROR(MATCH($J1765,SorP!$B$1:$B$5661,0)),"",INDIRECT("'SorP'!$A$"&amp;MATCH($J1765,SorP!$B$1:$B$5661,0))))</f>
        <v/>
      </c>
      <c r="U1765" s="169"/>
      <c r="V1765" s="170" t="e">
        <f>IF(C1765="",NA(),MATCH($B1765&amp;$C1765,'Smelter Look-up'!$J:$J,0))</f>
        <v>#N/A</v>
      </c>
      <c r="X1765" s="171">
        <f t="shared" ca="1" si="84"/>
        <v>0</v>
      </c>
      <c r="AB1765" s="171" t="str">
        <f t="shared" si="85"/>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6"/>
        <v/>
      </c>
      <c r="T1766" s="156" t="str">
        <f ca="1">IF(B1766="","",IF(ISERROR(MATCH($J1766,SorP!$B$1:$B$5661,0)),"",INDIRECT("'SorP'!$A$"&amp;MATCH($J1766,SorP!$B$1:$B$5661,0))))</f>
        <v/>
      </c>
      <c r="U1766" s="169"/>
      <c r="V1766" s="170" t="e">
        <f>IF(C1766="",NA(),MATCH($B1766&amp;$C1766,'Smelter Look-up'!$J:$J,0))</f>
        <v>#N/A</v>
      </c>
      <c r="X1766" s="171">
        <f t="shared" ca="1" si="84"/>
        <v>0</v>
      </c>
      <c r="AB1766" s="171" t="str">
        <f t="shared" si="85"/>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6"/>
        <v/>
      </c>
      <c r="T1767" s="156" t="str">
        <f ca="1">IF(B1767="","",IF(ISERROR(MATCH($J1767,SorP!$B$1:$B$5661,0)),"",INDIRECT("'SorP'!$A$"&amp;MATCH($J1767,SorP!$B$1:$B$5661,0))))</f>
        <v/>
      </c>
      <c r="U1767" s="169"/>
      <c r="V1767" s="170" t="e">
        <f>IF(C1767="",NA(),MATCH($B1767&amp;$C1767,'Smelter Look-up'!$J:$J,0))</f>
        <v>#N/A</v>
      </c>
      <c r="X1767" s="171">
        <f t="shared" ca="1" si="84"/>
        <v>0</v>
      </c>
      <c r="AB1767" s="171" t="str">
        <f t="shared" si="85"/>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6"/>
        <v/>
      </c>
      <c r="T1768" s="156" t="str">
        <f ca="1">IF(B1768="","",IF(ISERROR(MATCH($J1768,SorP!$B$1:$B$5661,0)),"",INDIRECT("'SorP'!$A$"&amp;MATCH($J1768,SorP!$B$1:$B$5661,0))))</f>
        <v/>
      </c>
      <c r="U1768" s="169"/>
      <c r="V1768" s="170" t="e">
        <f>IF(C1768="",NA(),MATCH($B1768&amp;$C1768,'Smelter Look-up'!$J:$J,0))</f>
        <v>#N/A</v>
      </c>
      <c r="X1768" s="171">
        <f t="shared" ca="1" si="84"/>
        <v>0</v>
      </c>
      <c r="AB1768" s="171" t="str">
        <f t="shared" si="85"/>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6"/>
        <v/>
      </c>
      <c r="T1769" s="156" t="str">
        <f ca="1">IF(B1769="","",IF(ISERROR(MATCH($J1769,SorP!$B$1:$B$5661,0)),"",INDIRECT("'SorP'!$A$"&amp;MATCH($J1769,SorP!$B$1:$B$5661,0))))</f>
        <v/>
      </c>
      <c r="U1769" s="169"/>
      <c r="V1769" s="170" t="e">
        <f>IF(C1769="",NA(),MATCH($B1769&amp;$C1769,'Smelter Look-up'!$J:$J,0))</f>
        <v>#N/A</v>
      </c>
      <c r="X1769" s="171">
        <f t="shared" ca="1" si="84"/>
        <v>0</v>
      </c>
      <c r="AB1769" s="171" t="str">
        <f t="shared" si="85"/>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6"/>
        <v/>
      </c>
      <c r="T1770" s="156" t="str">
        <f ca="1">IF(B1770="","",IF(ISERROR(MATCH($J1770,SorP!$B$1:$B$5661,0)),"",INDIRECT("'SorP'!$A$"&amp;MATCH($J1770,SorP!$B$1:$B$5661,0))))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6"/>
        <v/>
      </c>
      <c r="T1771" s="156" t="str">
        <f ca="1">IF(B1771="","",IF(ISERROR(MATCH($J1771,SorP!$B$1:$B$5661,0)),"",INDIRECT("'SorP'!$A$"&amp;MATCH($J1771,SorP!$B$1:$B$5661,0))))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6"/>
        <v/>
      </c>
      <c r="T1772" s="156" t="str">
        <f ca="1">IF(B1772="","",IF(ISERROR(MATCH($J1772,SorP!$B$1:$B$5661,0)),"",INDIRECT("'SorP'!$A$"&amp;MATCH($J1772,SorP!$B$1:$B$5661,0))))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6"/>
        <v/>
      </c>
      <c r="T1773" s="156" t="str">
        <f ca="1">IF(B1773="","",IF(ISERROR(MATCH($J1773,SorP!$B$1:$B$5661,0)),"",INDIRECT("'SorP'!$A$"&amp;MATCH($J1773,SorP!$B$1:$B$5661,0))))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6"/>
        <v/>
      </c>
      <c r="T1774" s="156" t="str">
        <f ca="1">IF(B1774="","",IF(ISERROR(MATCH($J1774,SorP!$B$1:$B$5661,0)),"",INDIRECT("'SorP'!$A$"&amp;MATCH($J1774,SorP!$B$1:$B$5661,0))))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6"/>
        <v/>
      </c>
      <c r="T1775" s="156" t="str">
        <f ca="1">IF(B1775="","",IF(ISERROR(MATCH($J1775,SorP!$B$1:$B$5661,0)),"",INDIRECT("'SorP'!$A$"&amp;MATCH($J1775,SorP!$B$1:$B$5661,0))))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6"/>
        <v/>
      </c>
      <c r="T1776" s="156" t="str">
        <f ca="1">IF(B1776="","",IF(ISERROR(MATCH($J1776,SorP!$B$1:$B$5661,0)),"",INDIRECT("'SorP'!$A$"&amp;MATCH($J1776,SorP!$B$1:$B$5661,0))))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6"/>
        <v/>
      </c>
      <c r="T1777" s="156" t="str">
        <f ca="1">IF(B1777="","",IF(ISERROR(MATCH($J1777,SorP!$B$1:$B$5661,0)),"",INDIRECT("'SorP'!$A$"&amp;MATCH($J1777,SorP!$B$1:$B$5661,0))))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6"/>
        <v/>
      </c>
      <c r="T1778" s="156" t="str">
        <f ca="1">IF(B1778="","",IF(ISERROR(MATCH($J1778,SorP!$B$1:$B$5661,0)),"",INDIRECT("'SorP'!$A$"&amp;MATCH($J1778,SorP!$B$1:$B$5661,0))))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6"/>
        <v/>
      </c>
      <c r="T1779" s="156" t="str">
        <f ca="1">IF(B1779="","",IF(ISERROR(MATCH($J1779,SorP!$B$1:$B$5661,0)),"",INDIRECT("'SorP'!$A$"&amp;MATCH($J1779,SorP!$B$1:$B$5661,0))))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6"/>
        <v/>
      </c>
      <c r="T1780" s="156" t="str">
        <f ca="1">IF(B1780="","",IF(ISERROR(MATCH($J1780,SorP!$B$1:$B$5661,0)),"",INDIRECT("'SorP'!$A$"&amp;MATCH($J1780,SorP!$B$1:$B$5661,0))))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6"/>
        <v/>
      </c>
      <c r="T1781" s="156" t="str">
        <f ca="1">IF(B1781="","",IF(ISERROR(MATCH($J1781,SorP!$B$1:$B$5661,0)),"",INDIRECT("'SorP'!$A$"&amp;MATCH($J1781,SorP!$B$1:$B$5661,0))))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6"/>
        <v/>
      </c>
      <c r="T1782" s="156" t="str">
        <f ca="1">IF(B1782="","",IF(ISERROR(MATCH($J1782,SorP!$B$1:$B$5661,0)),"",INDIRECT("'SorP'!$A$"&amp;MATCH($J1782,SorP!$B$1:$B$5661,0))))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6"/>
        <v/>
      </c>
      <c r="T1783" s="156" t="str">
        <f ca="1">IF(B1783="","",IF(ISERROR(MATCH($J1783,SorP!$B$1:$B$5661,0)),"",INDIRECT("'SorP'!$A$"&amp;MATCH($J1783,SorP!$B$1:$B$5661,0))))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6"/>
        <v/>
      </c>
      <c r="T1784" s="156" t="str">
        <f ca="1">IF(B1784="","",IF(ISERROR(MATCH($J1784,SorP!$B$1:$B$5661,0)),"",INDIRECT("'SorP'!$A$"&amp;MATCH($J1784,SorP!$B$1:$B$5661,0))))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6"/>
        <v/>
      </c>
      <c r="T1785" s="156" t="str">
        <f ca="1">IF(B1785="","",IF(ISERROR(MATCH($J1785,SorP!$B$1:$B$5661,0)),"",INDIRECT("'SorP'!$A$"&amp;MATCH($J1785,SorP!$B$1:$B$5661,0))))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6"/>
        <v/>
      </c>
      <c r="T1786" s="156" t="str">
        <f ca="1">IF(B1786="","",IF(ISERROR(MATCH($J1786,SorP!$B$1:$B$5661,0)),"",INDIRECT("'SorP'!$A$"&amp;MATCH($J1786,SorP!$B$1:$B$5661,0))))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6"/>
        <v/>
      </c>
      <c r="T1787" s="156" t="str">
        <f ca="1">IF(B1787="","",IF(ISERROR(MATCH($J1787,SorP!$B$1:$B$5661,0)),"",INDIRECT("'SorP'!$A$"&amp;MATCH($J1787,SorP!$B$1:$B$5661,0))))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6"/>
        <v/>
      </c>
      <c r="T1788" s="156" t="str">
        <f ca="1">IF(B1788="","",IF(ISERROR(MATCH($J1788,SorP!$B$1:$B$5661,0)),"",INDIRECT("'SorP'!$A$"&amp;MATCH($J1788,SorP!$B$1:$B$5661,0))))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IF(B1789="","",IF(ISERROR(MATCH($J1789,SorP!$B$1:$B$5661,0)),"",INDIRECT("'SorP'!$A$"&amp;MATCH($J1789,SorP!$B$1:$B$5661,0))))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ref="X1791:X1854" ca="1" si="87">IF(AND(C1791="Smelter not listed",OR(LEN(D1791)=0,LEN(E1791)=0)),1,0)</f>
        <v>0</v>
      </c>
      <c r="AB1791" s="171" t="str">
        <f t="shared" ref="AB1791:AB1854" si="88">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9">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7"/>
        <v>0</v>
      </c>
      <c r="AB1792" s="171" t="str">
        <f t="shared" si="88"/>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9"/>
        <v/>
      </c>
      <c r="T1793" s="156" t="str">
        <f ca="1">IF(B1793="","",IF(ISERROR(MATCH($J1793,SorP!$B$1:$B$5661,0)),"",INDIRECT("'SorP'!$A$"&amp;MATCH($J1793,SorP!$B$1:$B$5661,0))))</f>
        <v/>
      </c>
      <c r="U1793" s="169"/>
      <c r="V1793" s="170" t="e">
        <f>IF(C1793="",NA(),MATCH($B1793&amp;$C1793,'Smelter Look-up'!$J:$J,0))</f>
        <v>#N/A</v>
      </c>
      <c r="X1793" s="171">
        <f t="shared" ca="1" si="87"/>
        <v>0</v>
      </c>
      <c r="AB1793" s="171" t="str">
        <f t="shared" si="88"/>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9"/>
        <v/>
      </c>
      <c r="T1794" s="156" t="str">
        <f ca="1">IF(B1794="","",IF(ISERROR(MATCH($J1794,SorP!$B$1:$B$5661,0)),"",INDIRECT("'SorP'!$A$"&amp;MATCH($J1794,SorP!$B$1:$B$5661,0))))</f>
        <v/>
      </c>
      <c r="U1794" s="169"/>
      <c r="V1794" s="170" t="e">
        <f>IF(C1794="",NA(),MATCH($B1794&amp;$C1794,'Smelter Look-up'!$J:$J,0))</f>
        <v>#N/A</v>
      </c>
      <c r="X1794" s="171">
        <f t="shared" ca="1" si="87"/>
        <v>0</v>
      </c>
      <c r="AB1794" s="171" t="str">
        <f t="shared" si="88"/>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9"/>
        <v/>
      </c>
      <c r="T1795" s="156" t="str">
        <f ca="1">IF(B1795="","",IF(ISERROR(MATCH($J1795,SorP!$B$1:$B$5661,0)),"",INDIRECT("'SorP'!$A$"&amp;MATCH($J1795,SorP!$B$1:$B$5661,0))))</f>
        <v/>
      </c>
      <c r="U1795" s="169"/>
      <c r="V1795" s="170" t="e">
        <f>IF(C1795="",NA(),MATCH($B1795&amp;$C1795,'Smelter Look-up'!$J:$J,0))</f>
        <v>#N/A</v>
      </c>
      <c r="X1795" s="171">
        <f t="shared" ca="1" si="87"/>
        <v>0</v>
      </c>
      <c r="AB1795" s="171" t="str">
        <f t="shared" si="88"/>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9"/>
        <v/>
      </c>
      <c r="T1796" s="156" t="str">
        <f ca="1">IF(B1796="","",IF(ISERROR(MATCH($J1796,SorP!$B$1:$B$5661,0)),"",INDIRECT("'SorP'!$A$"&amp;MATCH($J1796,SorP!$B$1:$B$5661,0))))</f>
        <v/>
      </c>
      <c r="U1796" s="169"/>
      <c r="V1796" s="170" t="e">
        <f>IF(C1796="",NA(),MATCH($B1796&amp;$C1796,'Smelter Look-up'!$J:$J,0))</f>
        <v>#N/A</v>
      </c>
      <c r="X1796" s="171">
        <f t="shared" ca="1" si="87"/>
        <v>0</v>
      </c>
      <c r="AB1796" s="171" t="str">
        <f t="shared" si="88"/>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9"/>
        <v/>
      </c>
      <c r="T1797" s="156" t="str">
        <f ca="1">IF(B1797="","",IF(ISERROR(MATCH($J1797,SorP!$B$1:$B$5661,0)),"",INDIRECT("'SorP'!$A$"&amp;MATCH($J1797,SorP!$B$1:$B$5661,0))))</f>
        <v/>
      </c>
      <c r="U1797" s="169"/>
      <c r="V1797" s="170" t="e">
        <f>IF(C1797="",NA(),MATCH($B1797&amp;$C1797,'Smelter Look-up'!$J:$J,0))</f>
        <v>#N/A</v>
      </c>
      <c r="X1797" s="171">
        <f t="shared" ca="1" si="87"/>
        <v>0</v>
      </c>
      <c r="AB1797" s="171" t="str">
        <f t="shared" si="88"/>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9"/>
        <v/>
      </c>
      <c r="T1798" s="156" t="str">
        <f ca="1">IF(B1798="","",IF(ISERROR(MATCH($J1798,SorP!$B$1:$B$5661,0)),"",INDIRECT("'SorP'!$A$"&amp;MATCH($J1798,SorP!$B$1:$B$5661,0))))</f>
        <v/>
      </c>
      <c r="U1798" s="169"/>
      <c r="V1798" s="170" t="e">
        <f>IF(C1798="",NA(),MATCH($B1798&amp;$C1798,'Smelter Look-up'!$J:$J,0))</f>
        <v>#N/A</v>
      </c>
      <c r="X1798" s="171">
        <f t="shared" ca="1" si="87"/>
        <v>0</v>
      </c>
      <c r="AB1798" s="171" t="str">
        <f t="shared" si="88"/>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9"/>
        <v/>
      </c>
      <c r="T1799" s="156" t="str">
        <f ca="1">IF(B1799="","",IF(ISERROR(MATCH($J1799,SorP!$B$1:$B$5661,0)),"",INDIRECT("'SorP'!$A$"&amp;MATCH($J1799,SorP!$B$1:$B$5661,0))))</f>
        <v/>
      </c>
      <c r="U1799" s="169"/>
      <c r="V1799" s="170" t="e">
        <f>IF(C1799="",NA(),MATCH($B1799&amp;$C1799,'Smelter Look-up'!$J:$J,0))</f>
        <v>#N/A</v>
      </c>
      <c r="X1799" s="171">
        <f t="shared" ca="1" si="87"/>
        <v>0</v>
      </c>
      <c r="AB1799" s="171" t="str">
        <f t="shared" si="88"/>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9"/>
        <v/>
      </c>
      <c r="T1800" s="156" t="str">
        <f ca="1">IF(B1800="","",IF(ISERROR(MATCH($J1800,SorP!$B$1:$B$5661,0)),"",INDIRECT("'SorP'!$A$"&amp;MATCH($J1800,SorP!$B$1:$B$5661,0))))</f>
        <v/>
      </c>
      <c r="U1800" s="169"/>
      <c r="V1800" s="170" t="e">
        <f>IF(C1800="",NA(),MATCH($B1800&amp;$C1800,'Smelter Look-up'!$J:$J,0))</f>
        <v>#N/A</v>
      </c>
      <c r="X1800" s="171">
        <f t="shared" ca="1" si="87"/>
        <v>0</v>
      </c>
      <c r="AB1800" s="171" t="str">
        <f t="shared" si="88"/>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9"/>
        <v/>
      </c>
      <c r="T1801" s="156" t="str">
        <f ca="1">IF(B1801="","",IF(ISERROR(MATCH($J1801,SorP!$B$1:$B$5661,0)),"",INDIRECT("'SorP'!$A$"&amp;MATCH($J1801,SorP!$B$1:$B$5661,0))))</f>
        <v/>
      </c>
      <c r="U1801" s="169"/>
      <c r="V1801" s="170" t="e">
        <f>IF(C1801="",NA(),MATCH($B1801&amp;$C1801,'Smelter Look-up'!$J:$J,0))</f>
        <v>#N/A</v>
      </c>
      <c r="X1801" s="171">
        <f t="shared" ca="1" si="87"/>
        <v>0</v>
      </c>
      <c r="AB1801" s="171" t="str">
        <f t="shared" si="88"/>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9"/>
        <v/>
      </c>
      <c r="T1802" s="156" t="str">
        <f ca="1">IF(B1802="","",IF(ISERROR(MATCH($J1802,SorP!$B$1:$B$5661,0)),"",INDIRECT("'SorP'!$A$"&amp;MATCH($J1802,SorP!$B$1:$B$5661,0))))</f>
        <v/>
      </c>
      <c r="U1802" s="169"/>
      <c r="V1802" s="170" t="e">
        <f>IF(C1802="",NA(),MATCH($B1802&amp;$C1802,'Smelter Look-up'!$J:$J,0))</f>
        <v>#N/A</v>
      </c>
      <c r="X1802" s="171">
        <f t="shared" ca="1" si="87"/>
        <v>0</v>
      </c>
      <c r="AB1802" s="171" t="str">
        <f t="shared" si="88"/>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9"/>
        <v/>
      </c>
      <c r="T1803" s="156" t="str">
        <f ca="1">IF(B1803="","",IF(ISERROR(MATCH($J1803,SorP!$B$1:$B$5661,0)),"",INDIRECT("'SorP'!$A$"&amp;MATCH($J1803,SorP!$B$1:$B$5661,0))))</f>
        <v/>
      </c>
      <c r="U1803" s="169"/>
      <c r="V1803" s="170" t="e">
        <f>IF(C1803="",NA(),MATCH($B1803&amp;$C1803,'Smelter Look-up'!$J:$J,0))</f>
        <v>#N/A</v>
      </c>
      <c r="X1803" s="171">
        <f t="shared" ca="1" si="87"/>
        <v>0</v>
      </c>
      <c r="AB1803" s="171" t="str">
        <f t="shared" si="88"/>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9"/>
        <v/>
      </c>
      <c r="T1804" s="156" t="str">
        <f ca="1">IF(B1804="","",IF(ISERROR(MATCH($J1804,SorP!$B$1:$B$5661,0)),"",INDIRECT("'SorP'!$A$"&amp;MATCH($J1804,SorP!$B$1:$B$5661,0))))</f>
        <v/>
      </c>
      <c r="U1804" s="169"/>
      <c r="V1804" s="170" t="e">
        <f>IF(C1804="",NA(),MATCH($B1804&amp;$C1804,'Smelter Look-up'!$J:$J,0))</f>
        <v>#N/A</v>
      </c>
      <c r="X1804" s="171">
        <f t="shared" ca="1" si="87"/>
        <v>0</v>
      </c>
      <c r="AB1804" s="171" t="str">
        <f t="shared" si="88"/>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9"/>
        <v/>
      </c>
      <c r="T1805" s="156" t="str">
        <f ca="1">IF(B1805="","",IF(ISERROR(MATCH($J1805,SorP!$B$1:$B$5661,0)),"",INDIRECT("'SorP'!$A$"&amp;MATCH($J1805,SorP!$B$1:$B$5661,0))))</f>
        <v/>
      </c>
      <c r="U1805" s="169"/>
      <c r="V1805" s="170" t="e">
        <f>IF(C1805="",NA(),MATCH($B1805&amp;$C1805,'Smelter Look-up'!$J:$J,0))</f>
        <v>#N/A</v>
      </c>
      <c r="X1805" s="171">
        <f t="shared" ca="1" si="87"/>
        <v>0</v>
      </c>
      <c r="AB1805" s="171" t="str">
        <f t="shared" si="88"/>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9"/>
        <v/>
      </c>
      <c r="T1806" s="156" t="str">
        <f ca="1">IF(B1806="","",IF(ISERROR(MATCH($J1806,SorP!$B$1:$B$5661,0)),"",INDIRECT("'SorP'!$A$"&amp;MATCH($J1806,SorP!$B$1:$B$5661,0))))</f>
        <v/>
      </c>
      <c r="U1806" s="169"/>
      <c r="V1806" s="170" t="e">
        <f>IF(C1806="",NA(),MATCH($B1806&amp;$C1806,'Smelter Look-up'!$J:$J,0))</f>
        <v>#N/A</v>
      </c>
      <c r="X1806" s="171">
        <f t="shared" ca="1" si="87"/>
        <v>0</v>
      </c>
      <c r="AB1806" s="171" t="str">
        <f t="shared" si="88"/>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9"/>
        <v/>
      </c>
      <c r="T1807" s="156" t="str">
        <f ca="1">IF(B1807="","",IF(ISERROR(MATCH($J1807,SorP!$B$1:$B$5661,0)),"",INDIRECT("'SorP'!$A$"&amp;MATCH($J1807,SorP!$B$1:$B$5661,0))))</f>
        <v/>
      </c>
      <c r="U1807" s="169"/>
      <c r="V1807" s="170" t="e">
        <f>IF(C1807="",NA(),MATCH($B1807&amp;$C1807,'Smelter Look-up'!$J:$J,0))</f>
        <v>#N/A</v>
      </c>
      <c r="X1807" s="171">
        <f t="shared" ca="1" si="87"/>
        <v>0</v>
      </c>
      <c r="AB1807" s="171" t="str">
        <f t="shared" si="88"/>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9"/>
        <v/>
      </c>
      <c r="T1808" s="156" t="str">
        <f ca="1">IF(B1808="","",IF(ISERROR(MATCH($J1808,SorP!$B$1:$B$5661,0)),"",INDIRECT("'SorP'!$A$"&amp;MATCH($J1808,SorP!$B$1:$B$5661,0))))</f>
        <v/>
      </c>
      <c r="U1808" s="169"/>
      <c r="V1808" s="170" t="e">
        <f>IF(C1808="",NA(),MATCH($B1808&amp;$C1808,'Smelter Look-up'!$J:$J,0))</f>
        <v>#N/A</v>
      </c>
      <c r="X1808" s="171">
        <f t="shared" ca="1" si="87"/>
        <v>0</v>
      </c>
      <c r="AB1808" s="171" t="str">
        <f t="shared" si="88"/>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9"/>
        <v/>
      </c>
      <c r="T1809" s="156" t="str">
        <f ca="1">IF(B1809="","",IF(ISERROR(MATCH($J1809,SorP!$B$1:$B$5661,0)),"",INDIRECT("'SorP'!$A$"&amp;MATCH($J1809,SorP!$B$1:$B$5661,0))))</f>
        <v/>
      </c>
      <c r="U1809" s="169"/>
      <c r="V1809" s="170" t="e">
        <f>IF(C1809="",NA(),MATCH($B1809&amp;$C1809,'Smelter Look-up'!$J:$J,0))</f>
        <v>#N/A</v>
      </c>
      <c r="X1809" s="171">
        <f t="shared" ca="1" si="87"/>
        <v>0</v>
      </c>
      <c r="AB1809" s="171" t="str">
        <f t="shared" si="88"/>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9"/>
        <v/>
      </c>
      <c r="T1810" s="156" t="str">
        <f ca="1">IF(B1810="","",IF(ISERROR(MATCH($J1810,SorP!$B$1:$B$5661,0)),"",INDIRECT("'SorP'!$A$"&amp;MATCH($J1810,SorP!$B$1:$B$5661,0))))</f>
        <v/>
      </c>
      <c r="U1810" s="169"/>
      <c r="V1810" s="170" t="e">
        <f>IF(C1810="",NA(),MATCH($B1810&amp;$C1810,'Smelter Look-up'!$J:$J,0))</f>
        <v>#N/A</v>
      </c>
      <c r="X1810" s="171">
        <f t="shared" ca="1" si="87"/>
        <v>0</v>
      </c>
      <c r="AB1810" s="171" t="str">
        <f t="shared" si="88"/>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9"/>
        <v/>
      </c>
      <c r="T1811" s="156" t="str">
        <f ca="1">IF(B1811="","",IF(ISERROR(MATCH($J1811,SorP!$B$1:$B$5661,0)),"",INDIRECT("'SorP'!$A$"&amp;MATCH($J1811,SorP!$B$1:$B$5661,0))))</f>
        <v/>
      </c>
      <c r="U1811" s="169"/>
      <c r="V1811" s="170" t="e">
        <f>IF(C1811="",NA(),MATCH($B1811&amp;$C1811,'Smelter Look-up'!$J:$J,0))</f>
        <v>#N/A</v>
      </c>
      <c r="X1811" s="171">
        <f t="shared" ca="1" si="87"/>
        <v>0</v>
      </c>
      <c r="AB1811" s="171" t="str">
        <f t="shared" si="88"/>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9"/>
        <v/>
      </c>
      <c r="T1812" s="156" t="str">
        <f ca="1">IF(B1812="","",IF(ISERROR(MATCH($J1812,SorP!$B$1:$B$5661,0)),"",INDIRECT("'SorP'!$A$"&amp;MATCH($J1812,SorP!$B$1:$B$5661,0))))</f>
        <v/>
      </c>
      <c r="U1812" s="169"/>
      <c r="V1812" s="170" t="e">
        <f>IF(C1812="",NA(),MATCH($B1812&amp;$C1812,'Smelter Look-up'!$J:$J,0))</f>
        <v>#N/A</v>
      </c>
      <c r="X1812" s="171">
        <f t="shared" ca="1" si="87"/>
        <v>0</v>
      </c>
      <c r="AB1812" s="171" t="str">
        <f t="shared" si="88"/>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9"/>
        <v/>
      </c>
      <c r="T1813" s="156" t="str">
        <f ca="1">IF(B1813="","",IF(ISERROR(MATCH($J1813,SorP!$B$1:$B$5661,0)),"",INDIRECT("'SorP'!$A$"&amp;MATCH($J1813,SorP!$B$1:$B$5661,0))))</f>
        <v/>
      </c>
      <c r="U1813" s="169"/>
      <c r="V1813" s="170" t="e">
        <f>IF(C1813="",NA(),MATCH($B1813&amp;$C1813,'Smelter Look-up'!$J:$J,0))</f>
        <v>#N/A</v>
      </c>
      <c r="X1813" s="171">
        <f t="shared" ca="1" si="87"/>
        <v>0</v>
      </c>
      <c r="AB1813" s="171" t="str">
        <f t="shared" si="88"/>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9"/>
        <v/>
      </c>
      <c r="T1814" s="156" t="str">
        <f ca="1">IF(B1814="","",IF(ISERROR(MATCH($J1814,SorP!$B$1:$B$5661,0)),"",INDIRECT("'SorP'!$A$"&amp;MATCH($J1814,SorP!$B$1:$B$5661,0))))</f>
        <v/>
      </c>
      <c r="U1814" s="169"/>
      <c r="V1814" s="170" t="e">
        <f>IF(C1814="",NA(),MATCH($B1814&amp;$C1814,'Smelter Look-up'!$J:$J,0))</f>
        <v>#N/A</v>
      </c>
      <c r="X1814" s="171">
        <f t="shared" ca="1" si="87"/>
        <v>0</v>
      </c>
      <c r="AB1814" s="171" t="str">
        <f t="shared" si="88"/>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9"/>
        <v/>
      </c>
      <c r="T1815" s="156" t="str">
        <f ca="1">IF(B1815="","",IF(ISERROR(MATCH($J1815,SorP!$B$1:$B$5661,0)),"",INDIRECT("'SorP'!$A$"&amp;MATCH($J1815,SorP!$B$1:$B$5661,0))))</f>
        <v/>
      </c>
      <c r="U1815" s="169"/>
      <c r="V1815" s="170" t="e">
        <f>IF(C1815="",NA(),MATCH($B1815&amp;$C1815,'Smelter Look-up'!$J:$J,0))</f>
        <v>#N/A</v>
      </c>
      <c r="X1815" s="171">
        <f t="shared" ca="1" si="87"/>
        <v>0</v>
      </c>
      <c r="AB1815" s="171" t="str">
        <f t="shared" si="88"/>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9"/>
        <v/>
      </c>
      <c r="T1816" s="156" t="str">
        <f ca="1">IF(B1816="","",IF(ISERROR(MATCH($J1816,SorP!$B$1:$B$5661,0)),"",INDIRECT("'SorP'!$A$"&amp;MATCH($J1816,SorP!$B$1:$B$5661,0))))</f>
        <v/>
      </c>
      <c r="U1816" s="169"/>
      <c r="V1816" s="170" t="e">
        <f>IF(C1816="",NA(),MATCH($B1816&amp;$C1816,'Smelter Look-up'!$J:$J,0))</f>
        <v>#N/A</v>
      </c>
      <c r="X1816" s="171">
        <f t="shared" ca="1" si="87"/>
        <v>0</v>
      </c>
      <c r="AB1816" s="171" t="str">
        <f t="shared" si="88"/>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9"/>
        <v/>
      </c>
      <c r="T1817" s="156" t="str">
        <f ca="1">IF(B1817="","",IF(ISERROR(MATCH($J1817,SorP!$B$1:$B$5661,0)),"",INDIRECT("'SorP'!$A$"&amp;MATCH($J1817,SorP!$B$1:$B$5661,0))))</f>
        <v/>
      </c>
      <c r="U1817" s="169"/>
      <c r="V1817" s="170" t="e">
        <f>IF(C1817="",NA(),MATCH($B1817&amp;$C1817,'Smelter Look-up'!$J:$J,0))</f>
        <v>#N/A</v>
      </c>
      <c r="X1817" s="171">
        <f t="shared" ca="1" si="87"/>
        <v>0</v>
      </c>
      <c r="AB1817" s="171" t="str">
        <f t="shared" si="88"/>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9"/>
        <v/>
      </c>
      <c r="T1818" s="156" t="str">
        <f ca="1">IF(B1818="","",IF(ISERROR(MATCH($J1818,SorP!$B$1:$B$5661,0)),"",INDIRECT("'SorP'!$A$"&amp;MATCH($J1818,SorP!$B$1:$B$5661,0))))</f>
        <v/>
      </c>
      <c r="U1818" s="169"/>
      <c r="V1818" s="170" t="e">
        <f>IF(C1818="",NA(),MATCH($B1818&amp;$C1818,'Smelter Look-up'!$J:$J,0))</f>
        <v>#N/A</v>
      </c>
      <c r="X1818" s="171">
        <f t="shared" ca="1" si="87"/>
        <v>0</v>
      </c>
      <c r="AB1818" s="171" t="str">
        <f t="shared" si="88"/>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9"/>
        <v/>
      </c>
      <c r="T1819" s="156" t="str">
        <f ca="1">IF(B1819="","",IF(ISERROR(MATCH($J1819,SorP!$B$1:$B$5661,0)),"",INDIRECT("'SorP'!$A$"&amp;MATCH($J1819,SorP!$B$1:$B$5661,0))))</f>
        <v/>
      </c>
      <c r="U1819" s="169"/>
      <c r="V1819" s="170" t="e">
        <f>IF(C1819="",NA(),MATCH($B1819&amp;$C1819,'Smelter Look-up'!$J:$J,0))</f>
        <v>#N/A</v>
      </c>
      <c r="X1819" s="171">
        <f t="shared" ca="1" si="87"/>
        <v>0</v>
      </c>
      <c r="AB1819" s="171" t="str">
        <f t="shared" si="88"/>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9"/>
        <v/>
      </c>
      <c r="T1820" s="156" t="str">
        <f ca="1">IF(B1820="","",IF(ISERROR(MATCH($J1820,SorP!$B$1:$B$5661,0)),"",INDIRECT("'SorP'!$A$"&amp;MATCH($J1820,SorP!$B$1:$B$5661,0))))</f>
        <v/>
      </c>
      <c r="U1820" s="169"/>
      <c r="V1820" s="170" t="e">
        <f>IF(C1820="",NA(),MATCH($B1820&amp;$C1820,'Smelter Look-up'!$J:$J,0))</f>
        <v>#N/A</v>
      </c>
      <c r="X1820" s="171">
        <f t="shared" ca="1" si="87"/>
        <v>0</v>
      </c>
      <c r="AB1820" s="171" t="str">
        <f t="shared" si="88"/>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9"/>
        <v/>
      </c>
      <c r="T1821" s="156" t="str">
        <f ca="1">IF(B1821="","",IF(ISERROR(MATCH($J1821,SorP!$B$1:$B$5661,0)),"",INDIRECT("'SorP'!$A$"&amp;MATCH($J1821,SorP!$B$1:$B$5661,0))))</f>
        <v/>
      </c>
      <c r="U1821" s="169"/>
      <c r="V1821" s="170" t="e">
        <f>IF(C1821="",NA(),MATCH($B1821&amp;$C1821,'Smelter Look-up'!$J:$J,0))</f>
        <v>#N/A</v>
      </c>
      <c r="X1821" s="171">
        <f t="shared" ca="1" si="87"/>
        <v>0</v>
      </c>
      <c r="AB1821" s="171" t="str">
        <f t="shared" si="88"/>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9"/>
        <v/>
      </c>
      <c r="T1822" s="156" t="str">
        <f ca="1">IF(B1822="","",IF(ISERROR(MATCH($J1822,SorP!$B$1:$B$5661,0)),"",INDIRECT("'SorP'!$A$"&amp;MATCH($J1822,SorP!$B$1:$B$5661,0))))</f>
        <v/>
      </c>
      <c r="U1822" s="169"/>
      <c r="V1822" s="170" t="e">
        <f>IF(C1822="",NA(),MATCH($B1822&amp;$C1822,'Smelter Look-up'!$J:$J,0))</f>
        <v>#N/A</v>
      </c>
      <c r="X1822" s="171">
        <f t="shared" ca="1" si="87"/>
        <v>0</v>
      </c>
      <c r="AB1822" s="171" t="str">
        <f t="shared" si="88"/>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9"/>
        <v/>
      </c>
      <c r="T1823" s="156" t="str">
        <f ca="1">IF(B1823="","",IF(ISERROR(MATCH($J1823,SorP!$B$1:$B$5661,0)),"",INDIRECT("'SorP'!$A$"&amp;MATCH($J1823,SorP!$B$1:$B$5661,0))))</f>
        <v/>
      </c>
      <c r="U1823" s="169"/>
      <c r="V1823" s="170" t="e">
        <f>IF(C1823="",NA(),MATCH($B1823&amp;$C1823,'Smelter Look-up'!$J:$J,0))</f>
        <v>#N/A</v>
      </c>
      <c r="X1823" s="171">
        <f t="shared" ca="1" si="87"/>
        <v>0</v>
      </c>
      <c r="AB1823" s="171" t="str">
        <f t="shared" si="88"/>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9"/>
        <v/>
      </c>
      <c r="T1824" s="156" t="str">
        <f ca="1">IF(B1824="","",IF(ISERROR(MATCH($J1824,SorP!$B$1:$B$5661,0)),"",INDIRECT("'SorP'!$A$"&amp;MATCH($J1824,SorP!$B$1:$B$5661,0))))</f>
        <v/>
      </c>
      <c r="U1824" s="169"/>
      <c r="V1824" s="170" t="e">
        <f>IF(C1824="",NA(),MATCH($B1824&amp;$C1824,'Smelter Look-up'!$J:$J,0))</f>
        <v>#N/A</v>
      </c>
      <c r="X1824" s="171">
        <f t="shared" ca="1" si="87"/>
        <v>0</v>
      </c>
      <c r="AB1824" s="171" t="str">
        <f t="shared" si="88"/>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9"/>
        <v/>
      </c>
      <c r="T1825" s="156" t="str">
        <f ca="1">IF(B1825="","",IF(ISERROR(MATCH($J1825,SorP!$B$1:$B$5661,0)),"",INDIRECT("'SorP'!$A$"&amp;MATCH($J1825,SorP!$B$1:$B$5661,0))))</f>
        <v/>
      </c>
      <c r="U1825" s="169"/>
      <c r="V1825" s="170" t="e">
        <f>IF(C1825="",NA(),MATCH($B1825&amp;$C1825,'Smelter Look-up'!$J:$J,0))</f>
        <v>#N/A</v>
      </c>
      <c r="X1825" s="171">
        <f t="shared" ca="1" si="87"/>
        <v>0</v>
      </c>
      <c r="AB1825" s="171" t="str">
        <f t="shared" si="88"/>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9"/>
        <v/>
      </c>
      <c r="T1826" s="156" t="str">
        <f ca="1">IF(B1826="","",IF(ISERROR(MATCH($J1826,SorP!$B$1:$B$5661,0)),"",INDIRECT("'SorP'!$A$"&amp;MATCH($J1826,SorP!$B$1:$B$5661,0))))</f>
        <v/>
      </c>
      <c r="U1826" s="169"/>
      <c r="V1826" s="170" t="e">
        <f>IF(C1826="",NA(),MATCH($B1826&amp;$C1826,'Smelter Look-up'!$J:$J,0))</f>
        <v>#N/A</v>
      </c>
      <c r="X1826" s="171">
        <f t="shared" ca="1" si="87"/>
        <v>0</v>
      </c>
      <c r="AB1826" s="171" t="str">
        <f t="shared" si="88"/>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9"/>
        <v/>
      </c>
      <c r="T1827" s="156" t="str">
        <f ca="1">IF(B1827="","",IF(ISERROR(MATCH($J1827,SorP!$B$1:$B$5661,0)),"",INDIRECT("'SorP'!$A$"&amp;MATCH($J1827,SorP!$B$1:$B$5661,0))))</f>
        <v/>
      </c>
      <c r="U1827" s="169"/>
      <c r="V1827" s="170" t="e">
        <f>IF(C1827="",NA(),MATCH($B1827&amp;$C1827,'Smelter Look-up'!$J:$J,0))</f>
        <v>#N/A</v>
      </c>
      <c r="X1827" s="171">
        <f t="shared" ca="1" si="87"/>
        <v>0</v>
      </c>
      <c r="AB1827" s="171" t="str">
        <f t="shared" si="88"/>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9"/>
        <v/>
      </c>
      <c r="T1828" s="156" t="str">
        <f ca="1">IF(B1828="","",IF(ISERROR(MATCH($J1828,SorP!$B$1:$B$5661,0)),"",INDIRECT("'SorP'!$A$"&amp;MATCH($J1828,SorP!$B$1:$B$5661,0))))</f>
        <v/>
      </c>
      <c r="U1828" s="169"/>
      <c r="V1828" s="170" t="e">
        <f>IF(C1828="",NA(),MATCH($B1828&amp;$C1828,'Smelter Look-up'!$J:$J,0))</f>
        <v>#N/A</v>
      </c>
      <c r="X1828" s="171">
        <f t="shared" ca="1" si="87"/>
        <v>0</v>
      </c>
      <c r="AB1828" s="171" t="str">
        <f t="shared" si="88"/>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9"/>
        <v/>
      </c>
      <c r="T1829" s="156" t="str">
        <f ca="1">IF(B1829="","",IF(ISERROR(MATCH($J1829,SorP!$B$1:$B$5661,0)),"",INDIRECT("'SorP'!$A$"&amp;MATCH($J1829,SorP!$B$1:$B$5661,0))))</f>
        <v/>
      </c>
      <c r="U1829" s="169"/>
      <c r="V1829" s="170" t="e">
        <f>IF(C1829="",NA(),MATCH($B1829&amp;$C1829,'Smelter Look-up'!$J:$J,0))</f>
        <v>#N/A</v>
      </c>
      <c r="X1829" s="171">
        <f t="shared" ca="1" si="87"/>
        <v>0</v>
      </c>
      <c r="AB1829" s="171" t="str">
        <f t="shared" si="88"/>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9"/>
        <v/>
      </c>
      <c r="T1830" s="156" t="str">
        <f ca="1">IF(B1830="","",IF(ISERROR(MATCH($J1830,SorP!$B$1:$B$5661,0)),"",INDIRECT("'SorP'!$A$"&amp;MATCH($J1830,SorP!$B$1:$B$5661,0))))</f>
        <v/>
      </c>
      <c r="U1830" s="169"/>
      <c r="V1830" s="170" t="e">
        <f>IF(C1830="",NA(),MATCH($B1830&amp;$C1830,'Smelter Look-up'!$J:$J,0))</f>
        <v>#N/A</v>
      </c>
      <c r="X1830" s="171">
        <f t="shared" ca="1" si="87"/>
        <v>0</v>
      </c>
      <c r="AB1830" s="171" t="str">
        <f t="shared" si="88"/>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9"/>
        <v/>
      </c>
      <c r="T1831" s="156" t="str">
        <f ca="1">IF(B1831="","",IF(ISERROR(MATCH($J1831,SorP!$B$1:$B$5661,0)),"",INDIRECT("'SorP'!$A$"&amp;MATCH($J1831,SorP!$B$1:$B$5661,0))))</f>
        <v/>
      </c>
      <c r="U1831" s="169"/>
      <c r="V1831" s="170" t="e">
        <f>IF(C1831="",NA(),MATCH($B1831&amp;$C1831,'Smelter Look-up'!$J:$J,0))</f>
        <v>#N/A</v>
      </c>
      <c r="X1831" s="171">
        <f t="shared" ca="1" si="87"/>
        <v>0</v>
      </c>
      <c r="AB1831" s="171" t="str">
        <f t="shared" si="88"/>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9"/>
        <v/>
      </c>
      <c r="T1832" s="156" t="str">
        <f ca="1">IF(B1832="","",IF(ISERROR(MATCH($J1832,SorP!$B$1:$B$5661,0)),"",INDIRECT("'SorP'!$A$"&amp;MATCH($J1832,SorP!$B$1:$B$5661,0))))</f>
        <v/>
      </c>
      <c r="U1832" s="169"/>
      <c r="V1832" s="170" t="e">
        <f>IF(C1832="",NA(),MATCH($B1832&amp;$C1832,'Smelter Look-up'!$J:$J,0))</f>
        <v>#N/A</v>
      </c>
      <c r="X1832" s="171">
        <f t="shared" ca="1" si="87"/>
        <v>0</v>
      </c>
      <c r="AB1832" s="171" t="str">
        <f t="shared" si="88"/>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9"/>
        <v/>
      </c>
      <c r="T1833" s="156" t="str">
        <f ca="1">IF(B1833="","",IF(ISERROR(MATCH($J1833,SorP!$B$1:$B$5661,0)),"",INDIRECT("'SorP'!$A$"&amp;MATCH($J1833,SorP!$B$1:$B$5661,0))))</f>
        <v/>
      </c>
      <c r="U1833" s="169"/>
      <c r="V1833" s="170" t="e">
        <f>IF(C1833="",NA(),MATCH($B1833&amp;$C1833,'Smelter Look-up'!$J:$J,0))</f>
        <v>#N/A</v>
      </c>
      <c r="X1833" s="171">
        <f t="shared" ca="1" si="87"/>
        <v>0</v>
      </c>
      <c r="AB1833" s="171" t="str">
        <f t="shared" si="88"/>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9"/>
        <v/>
      </c>
      <c r="T1834" s="156" t="str">
        <f ca="1">IF(B1834="","",IF(ISERROR(MATCH($J1834,SorP!$B$1:$B$5661,0)),"",INDIRECT("'SorP'!$A$"&amp;MATCH($J1834,SorP!$B$1:$B$5661,0))))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9"/>
        <v/>
      </c>
      <c r="T1835" s="156" t="str">
        <f ca="1">IF(B1835="","",IF(ISERROR(MATCH($J1835,SorP!$B$1:$B$5661,0)),"",INDIRECT("'SorP'!$A$"&amp;MATCH($J1835,SorP!$B$1:$B$5661,0))))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9"/>
        <v/>
      </c>
      <c r="T1836" s="156" t="str">
        <f ca="1">IF(B1836="","",IF(ISERROR(MATCH($J1836,SorP!$B$1:$B$5661,0)),"",INDIRECT("'SorP'!$A$"&amp;MATCH($J1836,SorP!$B$1:$B$5661,0))))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9"/>
        <v/>
      </c>
      <c r="T1837" s="156" t="str">
        <f ca="1">IF(B1837="","",IF(ISERROR(MATCH($J1837,SorP!$B$1:$B$5661,0)),"",INDIRECT("'SorP'!$A$"&amp;MATCH($J1837,SorP!$B$1:$B$5661,0))))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9"/>
        <v/>
      </c>
      <c r="T1838" s="156" t="str">
        <f ca="1">IF(B1838="","",IF(ISERROR(MATCH($J1838,SorP!$B$1:$B$5661,0)),"",INDIRECT("'SorP'!$A$"&amp;MATCH($J1838,SorP!$B$1:$B$5661,0))))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9"/>
        <v/>
      </c>
      <c r="T1839" s="156" t="str">
        <f ca="1">IF(B1839="","",IF(ISERROR(MATCH($J1839,SorP!$B$1:$B$5661,0)),"",INDIRECT("'SorP'!$A$"&amp;MATCH($J1839,SorP!$B$1:$B$5661,0))))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9"/>
        <v/>
      </c>
      <c r="T1840" s="156" t="str">
        <f ca="1">IF(B1840="","",IF(ISERROR(MATCH($J1840,SorP!$B$1:$B$5661,0)),"",INDIRECT("'SorP'!$A$"&amp;MATCH($J1840,SorP!$B$1:$B$5661,0))))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9"/>
        <v/>
      </c>
      <c r="T1841" s="156" t="str">
        <f ca="1">IF(B1841="","",IF(ISERROR(MATCH($J1841,SorP!$B$1:$B$5661,0)),"",INDIRECT("'SorP'!$A$"&amp;MATCH($J1841,SorP!$B$1:$B$5661,0))))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9"/>
        <v/>
      </c>
      <c r="T1842" s="156" t="str">
        <f ca="1">IF(B1842="","",IF(ISERROR(MATCH($J1842,SorP!$B$1:$B$5661,0)),"",INDIRECT("'SorP'!$A$"&amp;MATCH($J1842,SorP!$B$1:$B$5661,0))))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9"/>
        <v/>
      </c>
      <c r="T1843" s="156" t="str">
        <f ca="1">IF(B1843="","",IF(ISERROR(MATCH($J1843,SorP!$B$1:$B$5661,0)),"",INDIRECT("'SorP'!$A$"&amp;MATCH($J1843,SorP!$B$1:$B$5661,0))))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9"/>
        <v/>
      </c>
      <c r="T1844" s="156" t="str">
        <f ca="1">IF(B1844="","",IF(ISERROR(MATCH($J1844,SorP!$B$1:$B$5661,0)),"",INDIRECT("'SorP'!$A$"&amp;MATCH($J1844,SorP!$B$1:$B$5661,0))))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9"/>
        <v/>
      </c>
      <c r="T1845" s="156" t="str">
        <f ca="1">IF(B1845="","",IF(ISERROR(MATCH($J1845,SorP!$B$1:$B$5661,0)),"",INDIRECT("'SorP'!$A$"&amp;MATCH($J1845,SorP!$B$1:$B$5661,0))))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9"/>
        <v/>
      </c>
      <c r="T1846" s="156" t="str">
        <f ca="1">IF(B1846="","",IF(ISERROR(MATCH($J1846,SorP!$B$1:$B$5661,0)),"",INDIRECT("'SorP'!$A$"&amp;MATCH($J1846,SorP!$B$1:$B$5661,0))))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9"/>
        <v/>
      </c>
      <c r="T1847" s="156" t="str">
        <f ca="1">IF(B1847="","",IF(ISERROR(MATCH($J1847,SorP!$B$1:$B$5661,0)),"",INDIRECT("'SorP'!$A$"&amp;MATCH($J1847,SorP!$B$1:$B$5661,0))))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9"/>
        <v/>
      </c>
      <c r="T1848" s="156" t="str">
        <f ca="1">IF(B1848="","",IF(ISERROR(MATCH($J1848,SorP!$B$1:$B$5661,0)),"",INDIRECT("'SorP'!$A$"&amp;MATCH($J1848,SorP!$B$1:$B$5661,0))))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9"/>
        <v/>
      </c>
      <c r="T1849" s="156" t="str">
        <f ca="1">IF(B1849="","",IF(ISERROR(MATCH($J1849,SorP!$B$1:$B$5661,0)),"",INDIRECT("'SorP'!$A$"&amp;MATCH($J1849,SorP!$B$1:$B$5661,0))))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9"/>
        <v/>
      </c>
      <c r="T1850" s="156" t="str">
        <f ca="1">IF(B1850="","",IF(ISERROR(MATCH($J1850,SorP!$B$1:$B$5661,0)),"",INDIRECT("'SorP'!$A$"&amp;MATCH($J1850,SorP!$B$1:$B$5661,0))))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9"/>
        <v/>
      </c>
      <c r="T1851" s="156" t="str">
        <f ca="1">IF(B1851="","",IF(ISERROR(MATCH($J1851,SorP!$B$1:$B$5661,0)),"",INDIRECT("'SorP'!$A$"&amp;MATCH($J1851,SorP!$B$1:$B$5661,0))))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9"/>
        <v/>
      </c>
      <c r="T1852" s="156" t="str">
        <f ca="1">IF(B1852="","",IF(ISERROR(MATCH($J1852,SorP!$B$1:$B$5661,0)),"",INDIRECT("'SorP'!$A$"&amp;MATCH($J1852,SorP!$B$1:$B$5661,0))))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IF(B1853="","",IF(ISERROR(MATCH($J1853,SorP!$B$1:$B$5661,0)),"",INDIRECT("'SorP'!$A$"&amp;MATCH($J1853,SorP!$B$1:$B$5661,0))))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ref="X1855:X1918" ca="1" si="90">IF(AND(C1855="Smelter not listed",OR(LEN(D1855)=0,LEN(E1855)=0)),1,0)</f>
        <v>0</v>
      </c>
      <c r="AB1855" s="171" t="str">
        <f t="shared" ref="AB1855:AB1918" si="91">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92">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90"/>
        <v>0</v>
      </c>
      <c r="AB1856" s="171" t="str">
        <f t="shared" si="91"/>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92"/>
        <v/>
      </c>
      <c r="T1857" s="156" t="str">
        <f ca="1">IF(B1857="","",IF(ISERROR(MATCH($J1857,SorP!$B$1:$B$5661,0)),"",INDIRECT("'SorP'!$A$"&amp;MATCH($J1857,SorP!$B$1:$B$5661,0))))</f>
        <v/>
      </c>
      <c r="U1857" s="169"/>
      <c r="V1857" s="170" t="e">
        <f>IF(C1857="",NA(),MATCH($B1857&amp;$C1857,'Smelter Look-up'!$J:$J,0))</f>
        <v>#N/A</v>
      </c>
      <c r="X1857" s="171">
        <f t="shared" ca="1" si="90"/>
        <v>0</v>
      </c>
      <c r="AB1857" s="171" t="str">
        <f t="shared" si="91"/>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92"/>
        <v/>
      </c>
      <c r="T1858" s="156" t="str">
        <f ca="1">IF(B1858="","",IF(ISERROR(MATCH($J1858,SorP!$B$1:$B$5661,0)),"",INDIRECT("'SorP'!$A$"&amp;MATCH($J1858,SorP!$B$1:$B$5661,0))))</f>
        <v/>
      </c>
      <c r="U1858" s="169"/>
      <c r="V1858" s="170" t="e">
        <f>IF(C1858="",NA(),MATCH($B1858&amp;$C1858,'Smelter Look-up'!$J:$J,0))</f>
        <v>#N/A</v>
      </c>
      <c r="X1858" s="171">
        <f t="shared" ca="1" si="90"/>
        <v>0</v>
      </c>
      <c r="AB1858" s="171" t="str">
        <f t="shared" si="91"/>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92"/>
        <v/>
      </c>
      <c r="T1859" s="156" t="str">
        <f ca="1">IF(B1859="","",IF(ISERROR(MATCH($J1859,SorP!$B$1:$B$5661,0)),"",INDIRECT("'SorP'!$A$"&amp;MATCH($J1859,SorP!$B$1:$B$5661,0))))</f>
        <v/>
      </c>
      <c r="U1859" s="169"/>
      <c r="V1859" s="170" t="e">
        <f>IF(C1859="",NA(),MATCH($B1859&amp;$C1859,'Smelter Look-up'!$J:$J,0))</f>
        <v>#N/A</v>
      </c>
      <c r="X1859" s="171">
        <f t="shared" ca="1" si="90"/>
        <v>0</v>
      </c>
      <c r="AB1859" s="171" t="str">
        <f t="shared" si="91"/>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92"/>
        <v/>
      </c>
      <c r="T1860" s="156" t="str">
        <f ca="1">IF(B1860="","",IF(ISERROR(MATCH($J1860,SorP!$B$1:$B$5661,0)),"",INDIRECT("'SorP'!$A$"&amp;MATCH($J1860,SorP!$B$1:$B$5661,0))))</f>
        <v/>
      </c>
      <c r="U1860" s="169"/>
      <c r="V1860" s="170" t="e">
        <f>IF(C1860="",NA(),MATCH($B1860&amp;$C1860,'Smelter Look-up'!$J:$J,0))</f>
        <v>#N/A</v>
      </c>
      <c r="X1860" s="171">
        <f t="shared" ca="1" si="90"/>
        <v>0</v>
      </c>
      <c r="AB1860" s="171" t="str">
        <f t="shared" si="91"/>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92"/>
        <v/>
      </c>
      <c r="T1861" s="156" t="str">
        <f ca="1">IF(B1861="","",IF(ISERROR(MATCH($J1861,SorP!$B$1:$B$5661,0)),"",INDIRECT("'SorP'!$A$"&amp;MATCH($J1861,SorP!$B$1:$B$5661,0))))</f>
        <v/>
      </c>
      <c r="U1861" s="169"/>
      <c r="V1861" s="170" t="e">
        <f>IF(C1861="",NA(),MATCH($B1861&amp;$C1861,'Smelter Look-up'!$J:$J,0))</f>
        <v>#N/A</v>
      </c>
      <c r="X1861" s="171">
        <f t="shared" ca="1" si="90"/>
        <v>0</v>
      </c>
      <c r="AB1861" s="171" t="str">
        <f t="shared" si="91"/>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92"/>
        <v/>
      </c>
      <c r="T1862" s="156" t="str">
        <f ca="1">IF(B1862="","",IF(ISERROR(MATCH($J1862,SorP!$B$1:$B$5661,0)),"",INDIRECT("'SorP'!$A$"&amp;MATCH($J1862,SorP!$B$1:$B$5661,0))))</f>
        <v/>
      </c>
      <c r="U1862" s="169"/>
      <c r="V1862" s="170" t="e">
        <f>IF(C1862="",NA(),MATCH($B1862&amp;$C1862,'Smelter Look-up'!$J:$J,0))</f>
        <v>#N/A</v>
      </c>
      <c r="X1862" s="171">
        <f t="shared" ca="1" si="90"/>
        <v>0</v>
      </c>
      <c r="AB1862" s="171" t="str">
        <f t="shared" si="91"/>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92"/>
        <v/>
      </c>
      <c r="T1863" s="156" t="str">
        <f ca="1">IF(B1863="","",IF(ISERROR(MATCH($J1863,SorP!$B$1:$B$5661,0)),"",INDIRECT("'SorP'!$A$"&amp;MATCH($J1863,SorP!$B$1:$B$5661,0))))</f>
        <v/>
      </c>
      <c r="U1863" s="169"/>
      <c r="V1863" s="170" t="e">
        <f>IF(C1863="",NA(),MATCH($B1863&amp;$C1863,'Smelter Look-up'!$J:$J,0))</f>
        <v>#N/A</v>
      </c>
      <c r="X1863" s="171">
        <f t="shared" ca="1" si="90"/>
        <v>0</v>
      </c>
      <c r="AB1863" s="171" t="str">
        <f t="shared" si="91"/>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92"/>
        <v/>
      </c>
      <c r="T1864" s="156" t="str">
        <f ca="1">IF(B1864="","",IF(ISERROR(MATCH($J1864,SorP!$B$1:$B$5661,0)),"",INDIRECT("'SorP'!$A$"&amp;MATCH($J1864,SorP!$B$1:$B$5661,0))))</f>
        <v/>
      </c>
      <c r="U1864" s="169"/>
      <c r="V1864" s="170" t="e">
        <f>IF(C1864="",NA(),MATCH($B1864&amp;$C1864,'Smelter Look-up'!$J:$J,0))</f>
        <v>#N/A</v>
      </c>
      <c r="X1864" s="171">
        <f t="shared" ca="1" si="90"/>
        <v>0</v>
      </c>
      <c r="AB1864" s="171" t="str">
        <f t="shared" si="91"/>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92"/>
        <v/>
      </c>
      <c r="T1865" s="156" t="str">
        <f ca="1">IF(B1865="","",IF(ISERROR(MATCH($J1865,SorP!$B$1:$B$5661,0)),"",INDIRECT("'SorP'!$A$"&amp;MATCH($J1865,SorP!$B$1:$B$5661,0))))</f>
        <v/>
      </c>
      <c r="U1865" s="169"/>
      <c r="V1865" s="170" t="e">
        <f>IF(C1865="",NA(),MATCH($B1865&amp;$C1865,'Smelter Look-up'!$J:$J,0))</f>
        <v>#N/A</v>
      </c>
      <c r="X1865" s="171">
        <f t="shared" ca="1" si="90"/>
        <v>0</v>
      </c>
      <c r="AB1865" s="171" t="str">
        <f t="shared" si="91"/>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92"/>
        <v/>
      </c>
      <c r="T1866" s="156" t="str">
        <f ca="1">IF(B1866="","",IF(ISERROR(MATCH($J1866,SorP!$B$1:$B$5661,0)),"",INDIRECT("'SorP'!$A$"&amp;MATCH($J1866,SorP!$B$1:$B$5661,0))))</f>
        <v/>
      </c>
      <c r="U1866" s="169"/>
      <c r="V1866" s="170" t="e">
        <f>IF(C1866="",NA(),MATCH($B1866&amp;$C1866,'Smelter Look-up'!$J:$J,0))</f>
        <v>#N/A</v>
      </c>
      <c r="X1866" s="171">
        <f t="shared" ca="1" si="90"/>
        <v>0</v>
      </c>
      <c r="AB1866" s="171" t="str">
        <f t="shared" si="91"/>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92"/>
        <v/>
      </c>
      <c r="T1867" s="156" t="str">
        <f ca="1">IF(B1867="","",IF(ISERROR(MATCH($J1867,SorP!$B$1:$B$5661,0)),"",INDIRECT("'SorP'!$A$"&amp;MATCH($J1867,SorP!$B$1:$B$5661,0))))</f>
        <v/>
      </c>
      <c r="U1867" s="169"/>
      <c r="V1867" s="170" t="e">
        <f>IF(C1867="",NA(),MATCH($B1867&amp;$C1867,'Smelter Look-up'!$J:$J,0))</f>
        <v>#N/A</v>
      </c>
      <c r="X1867" s="171">
        <f t="shared" ca="1" si="90"/>
        <v>0</v>
      </c>
      <c r="AB1867" s="171" t="str">
        <f t="shared" si="91"/>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92"/>
        <v/>
      </c>
      <c r="T1868" s="156" t="str">
        <f ca="1">IF(B1868="","",IF(ISERROR(MATCH($J1868,SorP!$B$1:$B$5661,0)),"",INDIRECT("'SorP'!$A$"&amp;MATCH($J1868,SorP!$B$1:$B$5661,0))))</f>
        <v/>
      </c>
      <c r="U1868" s="169"/>
      <c r="V1868" s="170" t="e">
        <f>IF(C1868="",NA(),MATCH($B1868&amp;$C1868,'Smelter Look-up'!$J:$J,0))</f>
        <v>#N/A</v>
      </c>
      <c r="X1868" s="171">
        <f t="shared" ca="1" si="90"/>
        <v>0</v>
      </c>
      <c r="AB1868" s="171" t="str">
        <f t="shared" si="91"/>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92"/>
        <v/>
      </c>
      <c r="T1869" s="156" t="str">
        <f ca="1">IF(B1869="","",IF(ISERROR(MATCH($J1869,SorP!$B$1:$B$5661,0)),"",INDIRECT("'SorP'!$A$"&amp;MATCH($J1869,SorP!$B$1:$B$5661,0))))</f>
        <v/>
      </c>
      <c r="U1869" s="169"/>
      <c r="V1869" s="170" t="e">
        <f>IF(C1869="",NA(),MATCH($B1869&amp;$C1869,'Smelter Look-up'!$J:$J,0))</f>
        <v>#N/A</v>
      </c>
      <c r="X1869" s="171">
        <f t="shared" ca="1" si="90"/>
        <v>0</v>
      </c>
      <c r="AB1869" s="171" t="str">
        <f t="shared" si="91"/>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92"/>
        <v/>
      </c>
      <c r="T1870" s="156" t="str">
        <f ca="1">IF(B1870="","",IF(ISERROR(MATCH($J1870,SorP!$B$1:$B$5661,0)),"",INDIRECT("'SorP'!$A$"&amp;MATCH($J1870,SorP!$B$1:$B$5661,0))))</f>
        <v/>
      </c>
      <c r="U1870" s="169"/>
      <c r="V1870" s="170" t="e">
        <f>IF(C1870="",NA(),MATCH($B1870&amp;$C1870,'Smelter Look-up'!$J:$J,0))</f>
        <v>#N/A</v>
      </c>
      <c r="X1870" s="171">
        <f t="shared" ca="1" si="90"/>
        <v>0</v>
      </c>
      <c r="AB1870" s="171" t="str">
        <f t="shared" si="91"/>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92"/>
        <v/>
      </c>
      <c r="T1871" s="156" t="str">
        <f ca="1">IF(B1871="","",IF(ISERROR(MATCH($J1871,SorP!$B$1:$B$5661,0)),"",INDIRECT("'SorP'!$A$"&amp;MATCH($J1871,SorP!$B$1:$B$5661,0))))</f>
        <v/>
      </c>
      <c r="U1871" s="169"/>
      <c r="V1871" s="170" t="e">
        <f>IF(C1871="",NA(),MATCH($B1871&amp;$C1871,'Smelter Look-up'!$J:$J,0))</f>
        <v>#N/A</v>
      </c>
      <c r="X1871" s="171">
        <f t="shared" ca="1" si="90"/>
        <v>0</v>
      </c>
      <c r="AB1871" s="171" t="str">
        <f t="shared" si="91"/>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92"/>
        <v/>
      </c>
      <c r="T1872" s="156" t="str">
        <f ca="1">IF(B1872="","",IF(ISERROR(MATCH($J1872,SorP!$B$1:$B$5661,0)),"",INDIRECT("'SorP'!$A$"&amp;MATCH($J1872,SorP!$B$1:$B$5661,0))))</f>
        <v/>
      </c>
      <c r="U1872" s="169"/>
      <c r="V1872" s="170" t="e">
        <f>IF(C1872="",NA(),MATCH($B1872&amp;$C1872,'Smelter Look-up'!$J:$J,0))</f>
        <v>#N/A</v>
      </c>
      <c r="X1872" s="171">
        <f t="shared" ca="1" si="90"/>
        <v>0</v>
      </c>
      <c r="AB1872" s="171" t="str">
        <f t="shared" si="91"/>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92"/>
        <v/>
      </c>
      <c r="T1873" s="156" t="str">
        <f ca="1">IF(B1873="","",IF(ISERROR(MATCH($J1873,SorP!$B$1:$B$5661,0)),"",INDIRECT("'SorP'!$A$"&amp;MATCH($J1873,SorP!$B$1:$B$5661,0))))</f>
        <v/>
      </c>
      <c r="U1873" s="169"/>
      <c r="V1873" s="170" t="e">
        <f>IF(C1873="",NA(),MATCH($B1873&amp;$C1873,'Smelter Look-up'!$J:$J,0))</f>
        <v>#N/A</v>
      </c>
      <c r="X1873" s="171">
        <f t="shared" ca="1" si="90"/>
        <v>0</v>
      </c>
      <c r="AB1873" s="171" t="str">
        <f t="shared" si="91"/>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92"/>
        <v/>
      </c>
      <c r="T1874" s="156" t="str">
        <f ca="1">IF(B1874="","",IF(ISERROR(MATCH($J1874,SorP!$B$1:$B$5661,0)),"",INDIRECT("'SorP'!$A$"&amp;MATCH($J1874,SorP!$B$1:$B$5661,0))))</f>
        <v/>
      </c>
      <c r="U1874" s="169"/>
      <c r="V1874" s="170" t="e">
        <f>IF(C1874="",NA(),MATCH($B1874&amp;$C1874,'Smelter Look-up'!$J:$J,0))</f>
        <v>#N/A</v>
      </c>
      <c r="X1874" s="171">
        <f t="shared" ca="1" si="90"/>
        <v>0</v>
      </c>
      <c r="AB1874" s="171" t="str">
        <f t="shared" si="91"/>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92"/>
        <v/>
      </c>
      <c r="T1875" s="156" t="str">
        <f ca="1">IF(B1875="","",IF(ISERROR(MATCH($J1875,SorP!$B$1:$B$5661,0)),"",INDIRECT("'SorP'!$A$"&amp;MATCH($J1875,SorP!$B$1:$B$5661,0))))</f>
        <v/>
      </c>
      <c r="U1875" s="169"/>
      <c r="V1875" s="170" t="e">
        <f>IF(C1875="",NA(),MATCH($B1875&amp;$C1875,'Smelter Look-up'!$J:$J,0))</f>
        <v>#N/A</v>
      </c>
      <c r="X1875" s="171">
        <f t="shared" ca="1" si="90"/>
        <v>0</v>
      </c>
      <c r="AB1875" s="171" t="str">
        <f t="shared" si="91"/>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92"/>
        <v/>
      </c>
      <c r="T1876" s="156" t="str">
        <f ca="1">IF(B1876="","",IF(ISERROR(MATCH($J1876,SorP!$B$1:$B$5661,0)),"",INDIRECT("'SorP'!$A$"&amp;MATCH($J1876,SorP!$B$1:$B$5661,0))))</f>
        <v/>
      </c>
      <c r="U1876" s="169"/>
      <c r="V1876" s="170" t="e">
        <f>IF(C1876="",NA(),MATCH($B1876&amp;$C1876,'Smelter Look-up'!$J:$J,0))</f>
        <v>#N/A</v>
      </c>
      <c r="X1876" s="171">
        <f t="shared" ca="1" si="90"/>
        <v>0</v>
      </c>
      <c r="AB1876" s="171" t="str">
        <f t="shared" si="91"/>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92"/>
        <v/>
      </c>
      <c r="T1877" s="156" t="str">
        <f ca="1">IF(B1877="","",IF(ISERROR(MATCH($J1877,SorP!$B$1:$B$5661,0)),"",INDIRECT("'SorP'!$A$"&amp;MATCH($J1877,SorP!$B$1:$B$5661,0))))</f>
        <v/>
      </c>
      <c r="U1877" s="169"/>
      <c r="V1877" s="170" t="e">
        <f>IF(C1877="",NA(),MATCH($B1877&amp;$C1877,'Smelter Look-up'!$J:$J,0))</f>
        <v>#N/A</v>
      </c>
      <c r="X1877" s="171">
        <f t="shared" ca="1" si="90"/>
        <v>0</v>
      </c>
      <c r="AB1877" s="171" t="str">
        <f t="shared" si="91"/>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92"/>
        <v/>
      </c>
      <c r="T1878" s="156" t="str">
        <f ca="1">IF(B1878="","",IF(ISERROR(MATCH($J1878,SorP!$B$1:$B$5661,0)),"",INDIRECT("'SorP'!$A$"&amp;MATCH($J1878,SorP!$B$1:$B$5661,0))))</f>
        <v/>
      </c>
      <c r="U1878" s="169"/>
      <c r="V1878" s="170" t="e">
        <f>IF(C1878="",NA(),MATCH($B1878&amp;$C1878,'Smelter Look-up'!$J:$J,0))</f>
        <v>#N/A</v>
      </c>
      <c r="X1878" s="171">
        <f t="shared" ca="1" si="90"/>
        <v>0</v>
      </c>
      <c r="AB1878" s="171" t="str">
        <f t="shared" si="91"/>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92"/>
        <v/>
      </c>
      <c r="T1879" s="156" t="str">
        <f ca="1">IF(B1879="","",IF(ISERROR(MATCH($J1879,SorP!$B$1:$B$5661,0)),"",INDIRECT("'SorP'!$A$"&amp;MATCH($J1879,SorP!$B$1:$B$5661,0))))</f>
        <v/>
      </c>
      <c r="U1879" s="169"/>
      <c r="V1879" s="170" t="e">
        <f>IF(C1879="",NA(),MATCH($B1879&amp;$C1879,'Smelter Look-up'!$J:$J,0))</f>
        <v>#N/A</v>
      </c>
      <c r="X1879" s="171">
        <f t="shared" ca="1" si="90"/>
        <v>0</v>
      </c>
      <c r="AB1879" s="171" t="str">
        <f t="shared" si="91"/>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92"/>
        <v/>
      </c>
      <c r="T1880" s="156" t="str">
        <f ca="1">IF(B1880="","",IF(ISERROR(MATCH($J1880,SorP!$B$1:$B$5661,0)),"",INDIRECT("'SorP'!$A$"&amp;MATCH($J1880,SorP!$B$1:$B$5661,0))))</f>
        <v/>
      </c>
      <c r="U1880" s="169"/>
      <c r="V1880" s="170" t="e">
        <f>IF(C1880="",NA(),MATCH($B1880&amp;$C1880,'Smelter Look-up'!$J:$J,0))</f>
        <v>#N/A</v>
      </c>
      <c r="X1880" s="171">
        <f t="shared" ca="1" si="90"/>
        <v>0</v>
      </c>
      <c r="AB1880" s="171" t="str">
        <f t="shared" si="91"/>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92"/>
        <v/>
      </c>
      <c r="T1881" s="156" t="str">
        <f ca="1">IF(B1881="","",IF(ISERROR(MATCH($J1881,SorP!$B$1:$B$5661,0)),"",INDIRECT("'SorP'!$A$"&amp;MATCH($J1881,SorP!$B$1:$B$5661,0))))</f>
        <v/>
      </c>
      <c r="U1881" s="169"/>
      <c r="V1881" s="170" t="e">
        <f>IF(C1881="",NA(),MATCH($B1881&amp;$C1881,'Smelter Look-up'!$J:$J,0))</f>
        <v>#N/A</v>
      </c>
      <c r="X1881" s="171">
        <f t="shared" ca="1" si="90"/>
        <v>0</v>
      </c>
      <c r="AB1881" s="171" t="str">
        <f t="shared" si="91"/>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92"/>
        <v/>
      </c>
      <c r="T1882" s="156" t="str">
        <f ca="1">IF(B1882="","",IF(ISERROR(MATCH($J1882,SorP!$B$1:$B$5661,0)),"",INDIRECT("'SorP'!$A$"&amp;MATCH($J1882,SorP!$B$1:$B$5661,0))))</f>
        <v/>
      </c>
      <c r="U1882" s="169"/>
      <c r="V1882" s="170" t="e">
        <f>IF(C1882="",NA(),MATCH($B1882&amp;$C1882,'Smelter Look-up'!$J:$J,0))</f>
        <v>#N/A</v>
      </c>
      <c r="X1882" s="171">
        <f t="shared" ca="1" si="90"/>
        <v>0</v>
      </c>
      <c r="AB1882" s="171" t="str">
        <f t="shared" si="91"/>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92"/>
        <v/>
      </c>
      <c r="T1883" s="156" t="str">
        <f ca="1">IF(B1883="","",IF(ISERROR(MATCH($J1883,SorP!$B$1:$B$5661,0)),"",INDIRECT("'SorP'!$A$"&amp;MATCH($J1883,SorP!$B$1:$B$5661,0))))</f>
        <v/>
      </c>
      <c r="U1883" s="169"/>
      <c r="V1883" s="170" t="e">
        <f>IF(C1883="",NA(),MATCH($B1883&amp;$C1883,'Smelter Look-up'!$J:$J,0))</f>
        <v>#N/A</v>
      </c>
      <c r="X1883" s="171">
        <f t="shared" ca="1" si="90"/>
        <v>0</v>
      </c>
      <c r="AB1883" s="171" t="str">
        <f t="shared" si="91"/>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92"/>
        <v/>
      </c>
      <c r="T1884" s="156" t="str">
        <f ca="1">IF(B1884="","",IF(ISERROR(MATCH($J1884,SorP!$B$1:$B$5661,0)),"",INDIRECT("'SorP'!$A$"&amp;MATCH($J1884,SorP!$B$1:$B$5661,0))))</f>
        <v/>
      </c>
      <c r="U1884" s="169"/>
      <c r="V1884" s="170" t="e">
        <f>IF(C1884="",NA(),MATCH($B1884&amp;$C1884,'Smelter Look-up'!$J:$J,0))</f>
        <v>#N/A</v>
      </c>
      <c r="X1884" s="171">
        <f t="shared" ca="1" si="90"/>
        <v>0</v>
      </c>
      <c r="AB1884" s="171" t="str">
        <f t="shared" si="91"/>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92"/>
        <v/>
      </c>
      <c r="T1885" s="156" t="str">
        <f ca="1">IF(B1885="","",IF(ISERROR(MATCH($J1885,SorP!$B$1:$B$5661,0)),"",INDIRECT("'SorP'!$A$"&amp;MATCH($J1885,SorP!$B$1:$B$5661,0))))</f>
        <v/>
      </c>
      <c r="U1885" s="169"/>
      <c r="V1885" s="170" t="e">
        <f>IF(C1885="",NA(),MATCH($B1885&amp;$C1885,'Smelter Look-up'!$J:$J,0))</f>
        <v>#N/A</v>
      </c>
      <c r="X1885" s="171">
        <f t="shared" ca="1" si="90"/>
        <v>0</v>
      </c>
      <c r="AB1885" s="171" t="str">
        <f t="shared" si="91"/>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92"/>
        <v/>
      </c>
      <c r="T1886" s="156" t="str">
        <f ca="1">IF(B1886="","",IF(ISERROR(MATCH($J1886,SorP!$B$1:$B$5661,0)),"",INDIRECT("'SorP'!$A$"&amp;MATCH($J1886,SorP!$B$1:$B$5661,0))))</f>
        <v/>
      </c>
      <c r="U1886" s="169"/>
      <c r="V1886" s="170" t="e">
        <f>IF(C1886="",NA(),MATCH($B1886&amp;$C1886,'Smelter Look-up'!$J:$J,0))</f>
        <v>#N/A</v>
      </c>
      <c r="X1886" s="171">
        <f t="shared" ca="1" si="90"/>
        <v>0</v>
      </c>
      <c r="AB1886" s="171" t="str">
        <f t="shared" si="91"/>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92"/>
        <v/>
      </c>
      <c r="T1887" s="156" t="str">
        <f ca="1">IF(B1887="","",IF(ISERROR(MATCH($J1887,SorP!$B$1:$B$5661,0)),"",INDIRECT("'SorP'!$A$"&amp;MATCH($J1887,SorP!$B$1:$B$5661,0))))</f>
        <v/>
      </c>
      <c r="U1887" s="169"/>
      <c r="V1887" s="170" t="e">
        <f>IF(C1887="",NA(),MATCH($B1887&amp;$C1887,'Smelter Look-up'!$J:$J,0))</f>
        <v>#N/A</v>
      </c>
      <c r="X1887" s="171">
        <f t="shared" ca="1" si="90"/>
        <v>0</v>
      </c>
      <c r="AB1887" s="171" t="str">
        <f t="shared" si="91"/>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92"/>
        <v/>
      </c>
      <c r="T1888" s="156" t="str">
        <f ca="1">IF(B1888="","",IF(ISERROR(MATCH($J1888,SorP!$B$1:$B$5661,0)),"",INDIRECT("'SorP'!$A$"&amp;MATCH($J1888,SorP!$B$1:$B$5661,0))))</f>
        <v/>
      </c>
      <c r="U1888" s="169"/>
      <c r="V1888" s="170" t="e">
        <f>IF(C1888="",NA(),MATCH($B1888&amp;$C1888,'Smelter Look-up'!$J:$J,0))</f>
        <v>#N/A</v>
      </c>
      <c r="X1888" s="171">
        <f t="shared" ca="1" si="90"/>
        <v>0</v>
      </c>
      <c r="AB1888" s="171" t="str">
        <f t="shared" si="91"/>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92"/>
        <v/>
      </c>
      <c r="T1889" s="156" t="str">
        <f ca="1">IF(B1889="","",IF(ISERROR(MATCH($J1889,SorP!$B$1:$B$5661,0)),"",INDIRECT("'SorP'!$A$"&amp;MATCH($J1889,SorP!$B$1:$B$5661,0))))</f>
        <v/>
      </c>
      <c r="U1889" s="169"/>
      <c r="V1889" s="170" t="e">
        <f>IF(C1889="",NA(),MATCH($B1889&amp;$C1889,'Smelter Look-up'!$J:$J,0))</f>
        <v>#N/A</v>
      </c>
      <c r="X1889" s="171">
        <f t="shared" ca="1" si="90"/>
        <v>0</v>
      </c>
      <c r="AB1889" s="171" t="str">
        <f t="shared" si="91"/>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92"/>
        <v/>
      </c>
      <c r="T1890" s="156" t="str">
        <f ca="1">IF(B1890="","",IF(ISERROR(MATCH($J1890,SorP!$B$1:$B$5661,0)),"",INDIRECT("'SorP'!$A$"&amp;MATCH($J1890,SorP!$B$1:$B$5661,0))))</f>
        <v/>
      </c>
      <c r="U1890" s="169"/>
      <c r="V1890" s="170" t="e">
        <f>IF(C1890="",NA(),MATCH($B1890&amp;$C1890,'Smelter Look-up'!$J:$J,0))</f>
        <v>#N/A</v>
      </c>
      <c r="X1890" s="171">
        <f t="shared" ca="1" si="90"/>
        <v>0</v>
      </c>
      <c r="AB1890" s="171" t="str">
        <f t="shared" si="91"/>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92"/>
        <v/>
      </c>
      <c r="T1891" s="156" t="str">
        <f ca="1">IF(B1891="","",IF(ISERROR(MATCH($J1891,SorP!$B$1:$B$5661,0)),"",INDIRECT("'SorP'!$A$"&amp;MATCH($J1891,SorP!$B$1:$B$5661,0))))</f>
        <v/>
      </c>
      <c r="U1891" s="169"/>
      <c r="V1891" s="170" t="e">
        <f>IF(C1891="",NA(),MATCH($B1891&amp;$C1891,'Smelter Look-up'!$J:$J,0))</f>
        <v>#N/A</v>
      </c>
      <c r="X1891" s="171">
        <f t="shared" ca="1" si="90"/>
        <v>0</v>
      </c>
      <c r="AB1891" s="171" t="str">
        <f t="shared" si="91"/>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92"/>
        <v/>
      </c>
      <c r="T1892" s="156" t="str">
        <f ca="1">IF(B1892="","",IF(ISERROR(MATCH($J1892,SorP!$B$1:$B$5661,0)),"",INDIRECT("'SorP'!$A$"&amp;MATCH($J1892,SorP!$B$1:$B$5661,0))))</f>
        <v/>
      </c>
      <c r="U1892" s="169"/>
      <c r="V1892" s="170" t="e">
        <f>IF(C1892="",NA(),MATCH($B1892&amp;$C1892,'Smelter Look-up'!$J:$J,0))</f>
        <v>#N/A</v>
      </c>
      <c r="X1892" s="171">
        <f t="shared" ca="1" si="90"/>
        <v>0</v>
      </c>
      <c r="AB1892" s="171" t="str">
        <f t="shared" si="91"/>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92"/>
        <v/>
      </c>
      <c r="T1893" s="156" t="str">
        <f ca="1">IF(B1893="","",IF(ISERROR(MATCH($J1893,SorP!$B$1:$B$5661,0)),"",INDIRECT("'SorP'!$A$"&amp;MATCH($J1893,SorP!$B$1:$B$5661,0))))</f>
        <v/>
      </c>
      <c r="U1893" s="169"/>
      <c r="V1893" s="170" t="e">
        <f>IF(C1893="",NA(),MATCH($B1893&amp;$C1893,'Smelter Look-up'!$J:$J,0))</f>
        <v>#N/A</v>
      </c>
      <c r="X1893" s="171">
        <f t="shared" ca="1" si="90"/>
        <v>0</v>
      </c>
      <c r="AB1893" s="171" t="str">
        <f t="shared" si="91"/>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92"/>
        <v/>
      </c>
      <c r="T1894" s="156" t="str">
        <f ca="1">IF(B1894="","",IF(ISERROR(MATCH($J1894,SorP!$B$1:$B$5661,0)),"",INDIRECT("'SorP'!$A$"&amp;MATCH($J1894,SorP!$B$1:$B$5661,0))))</f>
        <v/>
      </c>
      <c r="U1894" s="169"/>
      <c r="V1894" s="170" t="e">
        <f>IF(C1894="",NA(),MATCH($B1894&amp;$C1894,'Smelter Look-up'!$J:$J,0))</f>
        <v>#N/A</v>
      </c>
      <c r="X1894" s="171">
        <f t="shared" ca="1" si="90"/>
        <v>0</v>
      </c>
      <c r="AB1894" s="171" t="str">
        <f t="shared" si="91"/>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92"/>
        <v/>
      </c>
      <c r="T1895" s="156" t="str">
        <f ca="1">IF(B1895="","",IF(ISERROR(MATCH($J1895,SorP!$B$1:$B$5661,0)),"",INDIRECT("'SorP'!$A$"&amp;MATCH($J1895,SorP!$B$1:$B$5661,0))))</f>
        <v/>
      </c>
      <c r="U1895" s="169"/>
      <c r="V1895" s="170" t="e">
        <f>IF(C1895="",NA(),MATCH($B1895&amp;$C1895,'Smelter Look-up'!$J:$J,0))</f>
        <v>#N/A</v>
      </c>
      <c r="X1895" s="171">
        <f t="shared" ca="1" si="90"/>
        <v>0</v>
      </c>
      <c r="AB1895" s="171" t="str">
        <f t="shared" si="91"/>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92"/>
        <v/>
      </c>
      <c r="T1896" s="156" t="str">
        <f ca="1">IF(B1896="","",IF(ISERROR(MATCH($J1896,SorP!$B$1:$B$5661,0)),"",INDIRECT("'SorP'!$A$"&amp;MATCH($J1896,SorP!$B$1:$B$5661,0))))</f>
        <v/>
      </c>
      <c r="U1896" s="169"/>
      <c r="V1896" s="170" t="e">
        <f>IF(C1896="",NA(),MATCH($B1896&amp;$C1896,'Smelter Look-up'!$J:$J,0))</f>
        <v>#N/A</v>
      </c>
      <c r="X1896" s="171">
        <f t="shared" ca="1" si="90"/>
        <v>0</v>
      </c>
      <c r="AB1896" s="171" t="str">
        <f t="shared" si="91"/>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92"/>
        <v/>
      </c>
      <c r="T1897" s="156" t="str">
        <f ca="1">IF(B1897="","",IF(ISERROR(MATCH($J1897,SorP!$B$1:$B$5661,0)),"",INDIRECT("'SorP'!$A$"&amp;MATCH($J1897,SorP!$B$1:$B$5661,0))))</f>
        <v/>
      </c>
      <c r="U1897" s="169"/>
      <c r="V1897" s="170" t="e">
        <f>IF(C1897="",NA(),MATCH($B1897&amp;$C1897,'Smelter Look-up'!$J:$J,0))</f>
        <v>#N/A</v>
      </c>
      <c r="X1897" s="171">
        <f t="shared" ca="1" si="90"/>
        <v>0</v>
      </c>
      <c r="AB1897" s="171" t="str">
        <f t="shared" si="91"/>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92"/>
        <v/>
      </c>
      <c r="T1898" s="156" t="str">
        <f ca="1">IF(B1898="","",IF(ISERROR(MATCH($J1898,SorP!$B$1:$B$5661,0)),"",INDIRECT("'SorP'!$A$"&amp;MATCH($J1898,SorP!$B$1:$B$5661,0))))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92"/>
        <v/>
      </c>
      <c r="T1899" s="156" t="str">
        <f ca="1">IF(B1899="","",IF(ISERROR(MATCH($J1899,SorP!$B$1:$B$5661,0)),"",INDIRECT("'SorP'!$A$"&amp;MATCH($J1899,SorP!$B$1:$B$5661,0))))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92"/>
        <v/>
      </c>
      <c r="T1900" s="156" t="str">
        <f ca="1">IF(B1900="","",IF(ISERROR(MATCH($J1900,SorP!$B$1:$B$5661,0)),"",INDIRECT("'SorP'!$A$"&amp;MATCH($J1900,SorP!$B$1:$B$5661,0))))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92"/>
        <v/>
      </c>
      <c r="T1901" s="156" t="str">
        <f ca="1">IF(B1901="","",IF(ISERROR(MATCH($J1901,SorP!$B$1:$B$5661,0)),"",INDIRECT("'SorP'!$A$"&amp;MATCH($J1901,SorP!$B$1:$B$5661,0))))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92"/>
        <v/>
      </c>
      <c r="T1902" s="156" t="str">
        <f ca="1">IF(B1902="","",IF(ISERROR(MATCH($J1902,SorP!$B$1:$B$5661,0)),"",INDIRECT("'SorP'!$A$"&amp;MATCH($J1902,SorP!$B$1:$B$5661,0))))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92"/>
        <v/>
      </c>
      <c r="T1903" s="156" t="str">
        <f ca="1">IF(B1903="","",IF(ISERROR(MATCH($J1903,SorP!$B$1:$B$5661,0)),"",INDIRECT("'SorP'!$A$"&amp;MATCH($J1903,SorP!$B$1:$B$5661,0))))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92"/>
        <v/>
      </c>
      <c r="T1904" s="156" t="str">
        <f ca="1">IF(B1904="","",IF(ISERROR(MATCH($J1904,SorP!$B$1:$B$5661,0)),"",INDIRECT("'SorP'!$A$"&amp;MATCH($J1904,SorP!$B$1:$B$5661,0))))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92"/>
        <v/>
      </c>
      <c r="T1905" s="156" t="str">
        <f ca="1">IF(B1905="","",IF(ISERROR(MATCH($J1905,SorP!$B$1:$B$5661,0)),"",INDIRECT("'SorP'!$A$"&amp;MATCH($J1905,SorP!$B$1:$B$5661,0))))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92"/>
        <v/>
      </c>
      <c r="T1906" s="156" t="str">
        <f ca="1">IF(B1906="","",IF(ISERROR(MATCH($J1906,SorP!$B$1:$B$5661,0)),"",INDIRECT("'SorP'!$A$"&amp;MATCH($J1906,SorP!$B$1:$B$5661,0))))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92"/>
        <v/>
      </c>
      <c r="T1907" s="156" t="str">
        <f ca="1">IF(B1907="","",IF(ISERROR(MATCH($J1907,SorP!$B$1:$B$5661,0)),"",INDIRECT("'SorP'!$A$"&amp;MATCH($J1907,SorP!$B$1:$B$5661,0))))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92"/>
        <v/>
      </c>
      <c r="T1908" s="156" t="str">
        <f ca="1">IF(B1908="","",IF(ISERROR(MATCH($J1908,SorP!$B$1:$B$5661,0)),"",INDIRECT("'SorP'!$A$"&amp;MATCH($J1908,SorP!$B$1:$B$5661,0))))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92"/>
        <v/>
      </c>
      <c r="T1909" s="156" t="str">
        <f ca="1">IF(B1909="","",IF(ISERROR(MATCH($J1909,SorP!$B$1:$B$5661,0)),"",INDIRECT("'SorP'!$A$"&amp;MATCH($J1909,SorP!$B$1:$B$5661,0))))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92"/>
        <v/>
      </c>
      <c r="T1910" s="156" t="str">
        <f ca="1">IF(B1910="","",IF(ISERROR(MATCH($J1910,SorP!$B$1:$B$5661,0)),"",INDIRECT("'SorP'!$A$"&amp;MATCH($J1910,SorP!$B$1:$B$5661,0))))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92"/>
        <v/>
      </c>
      <c r="T1911" s="156" t="str">
        <f ca="1">IF(B1911="","",IF(ISERROR(MATCH($J1911,SorP!$B$1:$B$5661,0)),"",INDIRECT("'SorP'!$A$"&amp;MATCH($J1911,SorP!$B$1:$B$5661,0))))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92"/>
        <v/>
      </c>
      <c r="T1912" s="156" t="str">
        <f ca="1">IF(B1912="","",IF(ISERROR(MATCH($J1912,SorP!$B$1:$B$5661,0)),"",INDIRECT("'SorP'!$A$"&amp;MATCH($J1912,SorP!$B$1:$B$5661,0))))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92"/>
        <v/>
      </c>
      <c r="T1913" s="156" t="str">
        <f ca="1">IF(B1913="","",IF(ISERROR(MATCH($J1913,SorP!$B$1:$B$5661,0)),"",INDIRECT("'SorP'!$A$"&amp;MATCH($J1913,SorP!$B$1:$B$5661,0))))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92"/>
        <v/>
      </c>
      <c r="T1914" s="156" t="str">
        <f ca="1">IF(B1914="","",IF(ISERROR(MATCH($J1914,SorP!$B$1:$B$5661,0)),"",INDIRECT("'SorP'!$A$"&amp;MATCH($J1914,SorP!$B$1:$B$5661,0))))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2"/>
        <v/>
      </c>
      <c r="T1915" s="156" t="str">
        <f ca="1">IF(B1915="","",IF(ISERROR(MATCH($J1915,SorP!$B$1:$B$5661,0)),"",INDIRECT("'SorP'!$A$"&amp;MATCH($J1915,SorP!$B$1:$B$5661,0))))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2"/>
        <v/>
      </c>
      <c r="T1916" s="156" t="str">
        <f ca="1">IF(B1916="","",IF(ISERROR(MATCH($J1916,SorP!$B$1:$B$5661,0)),"",INDIRECT("'SorP'!$A$"&amp;MATCH($J1916,SorP!$B$1:$B$5661,0))))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IF(B1917="","",IF(ISERROR(MATCH($J1917,SorP!$B$1:$B$5661,0)),"",INDIRECT("'SorP'!$A$"&amp;MATCH($J1917,SorP!$B$1:$B$5661,0))))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ref="X1919:X1982" ca="1" si="93">IF(AND(C1919="Smelter not listed",OR(LEN(D1919)=0,LEN(E1919)=0)),1,0)</f>
        <v>0</v>
      </c>
      <c r="AB1919" s="171" t="str">
        <f t="shared" ref="AB1919:AB1982" si="94">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5">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3"/>
        <v>0</v>
      </c>
      <c r="AB1920" s="171" t="str">
        <f t="shared" si="94"/>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5"/>
        <v/>
      </c>
      <c r="T1921" s="156" t="str">
        <f ca="1">IF(B1921="","",IF(ISERROR(MATCH($J1921,SorP!$B$1:$B$5661,0)),"",INDIRECT("'SorP'!$A$"&amp;MATCH($J1921,SorP!$B$1:$B$5661,0))))</f>
        <v/>
      </c>
      <c r="U1921" s="169"/>
      <c r="V1921" s="170" t="e">
        <f>IF(C1921="",NA(),MATCH($B1921&amp;$C1921,'Smelter Look-up'!$J:$J,0))</f>
        <v>#N/A</v>
      </c>
      <c r="X1921" s="171">
        <f t="shared" ca="1" si="93"/>
        <v>0</v>
      </c>
      <c r="AB1921" s="171" t="str">
        <f t="shared" si="94"/>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5"/>
        <v/>
      </c>
      <c r="T1922" s="156" t="str">
        <f ca="1">IF(B1922="","",IF(ISERROR(MATCH($J1922,SorP!$B$1:$B$5661,0)),"",INDIRECT("'SorP'!$A$"&amp;MATCH($J1922,SorP!$B$1:$B$5661,0))))</f>
        <v/>
      </c>
      <c r="U1922" s="169"/>
      <c r="V1922" s="170" t="e">
        <f>IF(C1922="",NA(),MATCH($B1922&amp;$C1922,'Smelter Look-up'!$J:$J,0))</f>
        <v>#N/A</v>
      </c>
      <c r="X1922" s="171">
        <f t="shared" ca="1" si="93"/>
        <v>0</v>
      </c>
      <c r="AB1922" s="171" t="str">
        <f t="shared" si="94"/>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5"/>
        <v/>
      </c>
      <c r="T1923" s="156" t="str">
        <f ca="1">IF(B1923="","",IF(ISERROR(MATCH($J1923,SorP!$B$1:$B$5661,0)),"",INDIRECT("'SorP'!$A$"&amp;MATCH($J1923,SorP!$B$1:$B$5661,0))))</f>
        <v/>
      </c>
      <c r="U1923" s="169"/>
      <c r="V1923" s="170" t="e">
        <f>IF(C1923="",NA(),MATCH($B1923&amp;$C1923,'Smelter Look-up'!$J:$J,0))</f>
        <v>#N/A</v>
      </c>
      <c r="X1923" s="171">
        <f t="shared" ca="1" si="93"/>
        <v>0</v>
      </c>
      <c r="AB1923" s="171" t="str">
        <f t="shared" si="94"/>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5"/>
        <v/>
      </c>
      <c r="T1924" s="156" t="str">
        <f ca="1">IF(B1924="","",IF(ISERROR(MATCH($J1924,SorP!$B$1:$B$5661,0)),"",INDIRECT("'SorP'!$A$"&amp;MATCH($J1924,SorP!$B$1:$B$5661,0))))</f>
        <v/>
      </c>
      <c r="U1924" s="169"/>
      <c r="V1924" s="170" t="e">
        <f>IF(C1924="",NA(),MATCH($B1924&amp;$C1924,'Smelter Look-up'!$J:$J,0))</f>
        <v>#N/A</v>
      </c>
      <c r="X1924" s="171">
        <f t="shared" ca="1" si="93"/>
        <v>0</v>
      </c>
      <c r="AB1924" s="171" t="str">
        <f t="shared" si="94"/>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5"/>
        <v/>
      </c>
      <c r="T1925" s="156" t="str">
        <f ca="1">IF(B1925="","",IF(ISERROR(MATCH($J1925,SorP!$B$1:$B$5661,0)),"",INDIRECT("'SorP'!$A$"&amp;MATCH($J1925,SorP!$B$1:$B$5661,0))))</f>
        <v/>
      </c>
      <c r="U1925" s="169"/>
      <c r="V1925" s="170" t="e">
        <f>IF(C1925="",NA(),MATCH($B1925&amp;$C1925,'Smelter Look-up'!$J:$J,0))</f>
        <v>#N/A</v>
      </c>
      <c r="X1925" s="171">
        <f t="shared" ca="1" si="93"/>
        <v>0</v>
      </c>
      <c r="AB1925" s="171" t="str">
        <f t="shared" si="94"/>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5"/>
        <v/>
      </c>
      <c r="T1926" s="156" t="str">
        <f ca="1">IF(B1926="","",IF(ISERROR(MATCH($J1926,SorP!$B$1:$B$5661,0)),"",INDIRECT("'SorP'!$A$"&amp;MATCH($J1926,SorP!$B$1:$B$5661,0))))</f>
        <v/>
      </c>
      <c r="U1926" s="169"/>
      <c r="V1926" s="170" t="e">
        <f>IF(C1926="",NA(),MATCH($B1926&amp;$C1926,'Smelter Look-up'!$J:$J,0))</f>
        <v>#N/A</v>
      </c>
      <c r="X1926" s="171">
        <f t="shared" ca="1" si="93"/>
        <v>0</v>
      </c>
      <c r="AB1926" s="171" t="str">
        <f t="shared" si="94"/>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5"/>
        <v/>
      </c>
      <c r="T1927" s="156" t="str">
        <f ca="1">IF(B1927="","",IF(ISERROR(MATCH($J1927,SorP!$B$1:$B$5661,0)),"",INDIRECT("'SorP'!$A$"&amp;MATCH($J1927,SorP!$B$1:$B$5661,0))))</f>
        <v/>
      </c>
      <c r="U1927" s="169"/>
      <c r="V1927" s="170" t="e">
        <f>IF(C1927="",NA(),MATCH($B1927&amp;$C1927,'Smelter Look-up'!$J:$J,0))</f>
        <v>#N/A</v>
      </c>
      <c r="X1927" s="171">
        <f t="shared" ca="1" si="93"/>
        <v>0</v>
      </c>
      <c r="AB1927" s="171" t="str">
        <f t="shared" si="94"/>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5"/>
        <v/>
      </c>
      <c r="T1928" s="156" t="str">
        <f ca="1">IF(B1928="","",IF(ISERROR(MATCH($J1928,SorP!$B$1:$B$5661,0)),"",INDIRECT("'SorP'!$A$"&amp;MATCH($J1928,SorP!$B$1:$B$5661,0))))</f>
        <v/>
      </c>
      <c r="U1928" s="169"/>
      <c r="V1928" s="170" t="e">
        <f>IF(C1928="",NA(),MATCH($B1928&amp;$C1928,'Smelter Look-up'!$J:$J,0))</f>
        <v>#N/A</v>
      </c>
      <c r="X1928" s="171">
        <f t="shared" ca="1" si="93"/>
        <v>0</v>
      </c>
      <c r="AB1928" s="171" t="str">
        <f t="shared" si="94"/>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5"/>
        <v/>
      </c>
      <c r="T1929" s="156" t="str">
        <f ca="1">IF(B1929="","",IF(ISERROR(MATCH($J1929,SorP!$B$1:$B$5661,0)),"",INDIRECT("'SorP'!$A$"&amp;MATCH($J1929,SorP!$B$1:$B$5661,0))))</f>
        <v/>
      </c>
      <c r="U1929" s="169"/>
      <c r="V1929" s="170" t="e">
        <f>IF(C1929="",NA(),MATCH($B1929&amp;$C1929,'Smelter Look-up'!$J:$J,0))</f>
        <v>#N/A</v>
      </c>
      <c r="X1929" s="171">
        <f t="shared" ca="1" si="93"/>
        <v>0</v>
      </c>
      <c r="AB1929" s="171" t="str">
        <f t="shared" si="94"/>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5"/>
        <v/>
      </c>
      <c r="T1930" s="156" t="str">
        <f ca="1">IF(B1930="","",IF(ISERROR(MATCH($J1930,SorP!$B$1:$B$5661,0)),"",INDIRECT("'SorP'!$A$"&amp;MATCH($J1930,SorP!$B$1:$B$5661,0))))</f>
        <v/>
      </c>
      <c r="U1930" s="169"/>
      <c r="V1930" s="170" t="e">
        <f>IF(C1930="",NA(),MATCH($B1930&amp;$C1930,'Smelter Look-up'!$J:$J,0))</f>
        <v>#N/A</v>
      </c>
      <c r="X1930" s="171">
        <f t="shared" ca="1" si="93"/>
        <v>0</v>
      </c>
      <c r="AB1930" s="171" t="str">
        <f t="shared" si="94"/>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5"/>
        <v/>
      </c>
      <c r="T1931" s="156" t="str">
        <f ca="1">IF(B1931="","",IF(ISERROR(MATCH($J1931,SorP!$B$1:$B$5661,0)),"",INDIRECT("'SorP'!$A$"&amp;MATCH($J1931,SorP!$B$1:$B$5661,0))))</f>
        <v/>
      </c>
      <c r="U1931" s="169"/>
      <c r="V1931" s="170" t="e">
        <f>IF(C1931="",NA(),MATCH($B1931&amp;$C1931,'Smelter Look-up'!$J:$J,0))</f>
        <v>#N/A</v>
      </c>
      <c r="X1931" s="171">
        <f t="shared" ca="1" si="93"/>
        <v>0</v>
      </c>
      <c r="AB1931" s="171" t="str">
        <f t="shared" si="94"/>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5"/>
        <v/>
      </c>
      <c r="T1932" s="156" t="str">
        <f ca="1">IF(B1932="","",IF(ISERROR(MATCH($J1932,SorP!$B$1:$B$5661,0)),"",INDIRECT("'SorP'!$A$"&amp;MATCH($J1932,SorP!$B$1:$B$5661,0))))</f>
        <v/>
      </c>
      <c r="U1932" s="169"/>
      <c r="V1932" s="170" t="e">
        <f>IF(C1932="",NA(),MATCH($B1932&amp;$C1932,'Smelter Look-up'!$J:$J,0))</f>
        <v>#N/A</v>
      </c>
      <c r="X1932" s="171">
        <f t="shared" ca="1" si="93"/>
        <v>0</v>
      </c>
      <c r="AB1932" s="171" t="str">
        <f t="shared" si="94"/>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5"/>
        <v/>
      </c>
      <c r="T1933" s="156" t="str">
        <f ca="1">IF(B1933="","",IF(ISERROR(MATCH($J1933,SorP!$B$1:$B$5661,0)),"",INDIRECT("'SorP'!$A$"&amp;MATCH($J1933,SorP!$B$1:$B$5661,0))))</f>
        <v/>
      </c>
      <c r="U1933" s="169"/>
      <c r="V1933" s="170" t="e">
        <f>IF(C1933="",NA(),MATCH($B1933&amp;$C1933,'Smelter Look-up'!$J:$J,0))</f>
        <v>#N/A</v>
      </c>
      <c r="X1933" s="171">
        <f t="shared" ca="1" si="93"/>
        <v>0</v>
      </c>
      <c r="AB1933" s="171" t="str">
        <f t="shared" si="94"/>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5"/>
        <v/>
      </c>
      <c r="T1934" s="156" t="str">
        <f ca="1">IF(B1934="","",IF(ISERROR(MATCH($J1934,SorP!$B$1:$B$5661,0)),"",INDIRECT("'SorP'!$A$"&amp;MATCH($J1934,SorP!$B$1:$B$5661,0))))</f>
        <v/>
      </c>
      <c r="U1934" s="169"/>
      <c r="V1934" s="170" t="e">
        <f>IF(C1934="",NA(),MATCH($B1934&amp;$C1934,'Smelter Look-up'!$J:$J,0))</f>
        <v>#N/A</v>
      </c>
      <c r="X1934" s="171">
        <f t="shared" ca="1" si="93"/>
        <v>0</v>
      </c>
      <c r="AB1934" s="171" t="str">
        <f t="shared" si="94"/>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5"/>
        <v/>
      </c>
      <c r="T1935" s="156" t="str">
        <f ca="1">IF(B1935="","",IF(ISERROR(MATCH($J1935,SorP!$B$1:$B$5661,0)),"",INDIRECT("'SorP'!$A$"&amp;MATCH($J1935,SorP!$B$1:$B$5661,0))))</f>
        <v/>
      </c>
      <c r="U1935" s="169"/>
      <c r="V1935" s="170" t="e">
        <f>IF(C1935="",NA(),MATCH($B1935&amp;$C1935,'Smelter Look-up'!$J:$J,0))</f>
        <v>#N/A</v>
      </c>
      <c r="X1935" s="171">
        <f t="shared" ca="1" si="93"/>
        <v>0</v>
      </c>
      <c r="AB1935" s="171" t="str">
        <f t="shared" si="94"/>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5"/>
        <v/>
      </c>
      <c r="T1936" s="156" t="str">
        <f ca="1">IF(B1936="","",IF(ISERROR(MATCH($J1936,SorP!$B$1:$B$5661,0)),"",INDIRECT("'SorP'!$A$"&amp;MATCH($J1936,SorP!$B$1:$B$5661,0))))</f>
        <v/>
      </c>
      <c r="U1936" s="169"/>
      <c r="V1936" s="170" t="e">
        <f>IF(C1936="",NA(),MATCH($B1936&amp;$C1936,'Smelter Look-up'!$J:$J,0))</f>
        <v>#N/A</v>
      </c>
      <c r="X1936" s="171">
        <f t="shared" ca="1" si="93"/>
        <v>0</v>
      </c>
      <c r="AB1936" s="171" t="str">
        <f t="shared" si="94"/>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5"/>
        <v/>
      </c>
      <c r="T1937" s="156" t="str">
        <f ca="1">IF(B1937="","",IF(ISERROR(MATCH($J1937,SorP!$B$1:$B$5661,0)),"",INDIRECT("'SorP'!$A$"&amp;MATCH($J1937,SorP!$B$1:$B$5661,0))))</f>
        <v/>
      </c>
      <c r="U1937" s="169"/>
      <c r="V1937" s="170" t="e">
        <f>IF(C1937="",NA(),MATCH($B1937&amp;$C1937,'Smelter Look-up'!$J:$J,0))</f>
        <v>#N/A</v>
      </c>
      <c r="X1937" s="171">
        <f t="shared" ca="1" si="93"/>
        <v>0</v>
      </c>
      <c r="AB1937" s="171" t="str">
        <f t="shared" si="94"/>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5"/>
        <v/>
      </c>
      <c r="T1938" s="156" t="str">
        <f ca="1">IF(B1938="","",IF(ISERROR(MATCH($J1938,SorP!$B$1:$B$5661,0)),"",INDIRECT("'SorP'!$A$"&amp;MATCH($J1938,SorP!$B$1:$B$5661,0))))</f>
        <v/>
      </c>
      <c r="U1938" s="169"/>
      <c r="V1938" s="170" t="e">
        <f>IF(C1938="",NA(),MATCH($B1938&amp;$C1938,'Smelter Look-up'!$J:$J,0))</f>
        <v>#N/A</v>
      </c>
      <c r="X1938" s="171">
        <f t="shared" ca="1" si="93"/>
        <v>0</v>
      </c>
      <c r="AB1938" s="171" t="str">
        <f t="shared" si="94"/>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5"/>
        <v/>
      </c>
      <c r="T1939" s="156" t="str">
        <f ca="1">IF(B1939="","",IF(ISERROR(MATCH($J1939,SorP!$B$1:$B$5661,0)),"",INDIRECT("'SorP'!$A$"&amp;MATCH($J1939,SorP!$B$1:$B$5661,0))))</f>
        <v/>
      </c>
      <c r="U1939" s="169"/>
      <c r="V1939" s="170" t="e">
        <f>IF(C1939="",NA(),MATCH($B1939&amp;$C1939,'Smelter Look-up'!$J:$J,0))</f>
        <v>#N/A</v>
      </c>
      <c r="X1939" s="171">
        <f t="shared" ca="1" si="93"/>
        <v>0</v>
      </c>
      <c r="AB1939" s="171" t="str">
        <f t="shared" si="94"/>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5"/>
        <v/>
      </c>
      <c r="T1940" s="156" t="str">
        <f ca="1">IF(B1940="","",IF(ISERROR(MATCH($J1940,SorP!$B$1:$B$5661,0)),"",INDIRECT("'SorP'!$A$"&amp;MATCH($J1940,SorP!$B$1:$B$5661,0))))</f>
        <v/>
      </c>
      <c r="U1940" s="169"/>
      <c r="V1940" s="170" t="e">
        <f>IF(C1940="",NA(),MATCH($B1940&amp;$C1940,'Smelter Look-up'!$J:$J,0))</f>
        <v>#N/A</v>
      </c>
      <c r="X1940" s="171">
        <f t="shared" ca="1" si="93"/>
        <v>0</v>
      </c>
      <c r="AB1940" s="171" t="str">
        <f t="shared" si="94"/>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5"/>
        <v/>
      </c>
      <c r="T1941" s="156" t="str">
        <f ca="1">IF(B1941="","",IF(ISERROR(MATCH($J1941,SorP!$B$1:$B$5661,0)),"",INDIRECT("'SorP'!$A$"&amp;MATCH($J1941,SorP!$B$1:$B$5661,0))))</f>
        <v/>
      </c>
      <c r="U1941" s="169"/>
      <c r="V1941" s="170" t="e">
        <f>IF(C1941="",NA(),MATCH($B1941&amp;$C1941,'Smelter Look-up'!$J:$J,0))</f>
        <v>#N/A</v>
      </c>
      <c r="X1941" s="171">
        <f t="shared" ca="1" si="93"/>
        <v>0</v>
      </c>
      <c r="AB1941" s="171" t="str">
        <f t="shared" si="94"/>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5"/>
        <v/>
      </c>
      <c r="T1942" s="156" t="str">
        <f ca="1">IF(B1942="","",IF(ISERROR(MATCH($J1942,SorP!$B$1:$B$5661,0)),"",INDIRECT("'SorP'!$A$"&amp;MATCH($J1942,SorP!$B$1:$B$5661,0))))</f>
        <v/>
      </c>
      <c r="U1942" s="169"/>
      <c r="V1942" s="170" t="e">
        <f>IF(C1942="",NA(),MATCH($B1942&amp;$C1942,'Smelter Look-up'!$J:$J,0))</f>
        <v>#N/A</v>
      </c>
      <c r="X1942" s="171">
        <f t="shared" ca="1" si="93"/>
        <v>0</v>
      </c>
      <c r="AB1942" s="171" t="str">
        <f t="shared" si="94"/>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5"/>
        <v/>
      </c>
      <c r="T1943" s="156" t="str">
        <f ca="1">IF(B1943="","",IF(ISERROR(MATCH($J1943,SorP!$B$1:$B$5661,0)),"",INDIRECT("'SorP'!$A$"&amp;MATCH($J1943,SorP!$B$1:$B$5661,0))))</f>
        <v/>
      </c>
      <c r="U1943" s="169"/>
      <c r="V1943" s="170" t="e">
        <f>IF(C1943="",NA(),MATCH($B1943&amp;$C1943,'Smelter Look-up'!$J:$J,0))</f>
        <v>#N/A</v>
      </c>
      <c r="X1943" s="171">
        <f t="shared" ca="1" si="93"/>
        <v>0</v>
      </c>
      <c r="AB1943" s="171" t="str">
        <f t="shared" si="94"/>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5"/>
        <v/>
      </c>
      <c r="T1944" s="156" t="str">
        <f ca="1">IF(B1944="","",IF(ISERROR(MATCH($J1944,SorP!$B$1:$B$5661,0)),"",INDIRECT("'SorP'!$A$"&amp;MATCH($J1944,SorP!$B$1:$B$5661,0))))</f>
        <v/>
      </c>
      <c r="U1944" s="169"/>
      <c r="V1944" s="170" t="e">
        <f>IF(C1944="",NA(),MATCH($B1944&amp;$C1944,'Smelter Look-up'!$J:$J,0))</f>
        <v>#N/A</v>
      </c>
      <c r="X1944" s="171">
        <f t="shared" ca="1" si="93"/>
        <v>0</v>
      </c>
      <c r="AB1944" s="171" t="str">
        <f t="shared" si="94"/>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5"/>
        <v/>
      </c>
      <c r="T1945" s="156" t="str">
        <f ca="1">IF(B1945="","",IF(ISERROR(MATCH($J1945,SorP!$B$1:$B$5661,0)),"",INDIRECT("'SorP'!$A$"&amp;MATCH($J1945,SorP!$B$1:$B$5661,0))))</f>
        <v/>
      </c>
      <c r="U1945" s="169"/>
      <c r="V1945" s="170" t="e">
        <f>IF(C1945="",NA(),MATCH($B1945&amp;$C1945,'Smelter Look-up'!$J:$J,0))</f>
        <v>#N/A</v>
      </c>
      <c r="X1945" s="171">
        <f t="shared" ca="1" si="93"/>
        <v>0</v>
      </c>
      <c r="AB1945" s="171" t="str">
        <f t="shared" si="94"/>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5"/>
        <v/>
      </c>
      <c r="T1946" s="156" t="str">
        <f ca="1">IF(B1946="","",IF(ISERROR(MATCH($J1946,SorP!$B$1:$B$5661,0)),"",INDIRECT("'SorP'!$A$"&amp;MATCH($J1946,SorP!$B$1:$B$5661,0))))</f>
        <v/>
      </c>
      <c r="U1946" s="169"/>
      <c r="V1946" s="170" t="e">
        <f>IF(C1946="",NA(),MATCH($B1946&amp;$C1946,'Smelter Look-up'!$J:$J,0))</f>
        <v>#N/A</v>
      </c>
      <c r="X1946" s="171">
        <f t="shared" ca="1" si="93"/>
        <v>0</v>
      </c>
      <c r="AB1946" s="171" t="str">
        <f t="shared" si="94"/>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5"/>
        <v/>
      </c>
      <c r="T1947" s="156" t="str">
        <f ca="1">IF(B1947="","",IF(ISERROR(MATCH($J1947,SorP!$B$1:$B$5661,0)),"",INDIRECT("'SorP'!$A$"&amp;MATCH($J1947,SorP!$B$1:$B$5661,0))))</f>
        <v/>
      </c>
      <c r="U1947" s="169"/>
      <c r="V1947" s="170" t="e">
        <f>IF(C1947="",NA(),MATCH($B1947&amp;$C1947,'Smelter Look-up'!$J:$J,0))</f>
        <v>#N/A</v>
      </c>
      <c r="X1947" s="171">
        <f t="shared" ca="1" si="93"/>
        <v>0</v>
      </c>
      <c r="AB1947" s="171" t="str">
        <f t="shared" si="94"/>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5"/>
        <v/>
      </c>
      <c r="T1948" s="156" t="str">
        <f ca="1">IF(B1948="","",IF(ISERROR(MATCH($J1948,SorP!$B$1:$B$5661,0)),"",INDIRECT("'SorP'!$A$"&amp;MATCH($J1948,SorP!$B$1:$B$5661,0))))</f>
        <v/>
      </c>
      <c r="U1948" s="169"/>
      <c r="V1948" s="170" t="e">
        <f>IF(C1948="",NA(),MATCH($B1948&amp;$C1948,'Smelter Look-up'!$J:$J,0))</f>
        <v>#N/A</v>
      </c>
      <c r="X1948" s="171">
        <f t="shared" ca="1" si="93"/>
        <v>0</v>
      </c>
      <c r="AB1948" s="171" t="str">
        <f t="shared" si="94"/>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5"/>
        <v/>
      </c>
      <c r="T1949" s="156" t="str">
        <f ca="1">IF(B1949="","",IF(ISERROR(MATCH($J1949,SorP!$B$1:$B$5661,0)),"",INDIRECT("'SorP'!$A$"&amp;MATCH($J1949,SorP!$B$1:$B$5661,0))))</f>
        <v/>
      </c>
      <c r="U1949" s="169"/>
      <c r="V1949" s="170" t="e">
        <f>IF(C1949="",NA(),MATCH($B1949&amp;$C1949,'Smelter Look-up'!$J:$J,0))</f>
        <v>#N/A</v>
      </c>
      <c r="X1949" s="171">
        <f t="shared" ca="1" si="93"/>
        <v>0</v>
      </c>
      <c r="AB1949" s="171" t="str">
        <f t="shared" si="94"/>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5"/>
        <v/>
      </c>
      <c r="T1950" s="156" t="str">
        <f ca="1">IF(B1950="","",IF(ISERROR(MATCH($J1950,SorP!$B$1:$B$5661,0)),"",INDIRECT("'SorP'!$A$"&amp;MATCH($J1950,SorP!$B$1:$B$5661,0))))</f>
        <v/>
      </c>
      <c r="U1950" s="169"/>
      <c r="V1950" s="170" t="e">
        <f>IF(C1950="",NA(),MATCH($B1950&amp;$C1950,'Smelter Look-up'!$J:$J,0))</f>
        <v>#N/A</v>
      </c>
      <c r="X1950" s="171">
        <f t="shared" ca="1" si="93"/>
        <v>0</v>
      </c>
      <c r="AB1950" s="171" t="str">
        <f t="shared" si="94"/>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5"/>
        <v/>
      </c>
      <c r="T1951" s="156" t="str">
        <f ca="1">IF(B1951="","",IF(ISERROR(MATCH($J1951,SorP!$B$1:$B$5661,0)),"",INDIRECT("'SorP'!$A$"&amp;MATCH($J1951,SorP!$B$1:$B$5661,0))))</f>
        <v/>
      </c>
      <c r="U1951" s="169"/>
      <c r="V1951" s="170" t="e">
        <f>IF(C1951="",NA(),MATCH($B1951&amp;$C1951,'Smelter Look-up'!$J:$J,0))</f>
        <v>#N/A</v>
      </c>
      <c r="X1951" s="171">
        <f t="shared" ca="1" si="93"/>
        <v>0</v>
      </c>
      <c r="AB1951" s="171" t="str">
        <f t="shared" si="94"/>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5"/>
        <v/>
      </c>
      <c r="T1952" s="156" t="str">
        <f ca="1">IF(B1952="","",IF(ISERROR(MATCH($J1952,SorP!$B$1:$B$5661,0)),"",INDIRECT("'SorP'!$A$"&amp;MATCH($J1952,SorP!$B$1:$B$5661,0))))</f>
        <v/>
      </c>
      <c r="U1952" s="169"/>
      <c r="V1952" s="170" t="e">
        <f>IF(C1952="",NA(),MATCH($B1952&amp;$C1952,'Smelter Look-up'!$J:$J,0))</f>
        <v>#N/A</v>
      </c>
      <c r="X1952" s="171">
        <f t="shared" ca="1" si="93"/>
        <v>0</v>
      </c>
      <c r="AB1952" s="171" t="str">
        <f t="shared" si="94"/>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5"/>
        <v/>
      </c>
      <c r="T1953" s="156" t="str">
        <f ca="1">IF(B1953="","",IF(ISERROR(MATCH($J1953,SorP!$B$1:$B$5661,0)),"",INDIRECT("'SorP'!$A$"&amp;MATCH($J1953,SorP!$B$1:$B$5661,0))))</f>
        <v/>
      </c>
      <c r="U1953" s="169"/>
      <c r="V1953" s="170" t="e">
        <f>IF(C1953="",NA(),MATCH($B1953&amp;$C1953,'Smelter Look-up'!$J:$J,0))</f>
        <v>#N/A</v>
      </c>
      <c r="X1953" s="171">
        <f t="shared" ca="1" si="93"/>
        <v>0</v>
      </c>
      <c r="AB1953" s="171" t="str">
        <f t="shared" si="94"/>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5"/>
        <v/>
      </c>
      <c r="T1954" s="156" t="str">
        <f ca="1">IF(B1954="","",IF(ISERROR(MATCH($J1954,SorP!$B$1:$B$5661,0)),"",INDIRECT("'SorP'!$A$"&amp;MATCH($J1954,SorP!$B$1:$B$5661,0))))</f>
        <v/>
      </c>
      <c r="U1954" s="169"/>
      <c r="V1954" s="170" t="e">
        <f>IF(C1954="",NA(),MATCH($B1954&amp;$C1954,'Smelter Look-up'!$J:$J,0))</f>
        <v>#N/A</v>
      </c>
      <c r="X1954" s="171">
        <f t="shared" ca="1" si="93"/>
        <v>0</v>
      </c>
      <c r="AB1954" s="171" t="str">
        <f t="shared" si="94"/>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5"/>
        <v/>
      </c>
      <c r="T1955" s="156" t="str">
        <f ca="1">IF(B1955="","",IF(ISERROR(MATCH($J1955,SorP!$B$1:$B$5661,0)),"",INDIRECT("'SorP'!$A$"&amp;MATCH($J1955,SorP!$B$1:$B$5661,0))))</f>
        <v/>
      </c>
      <c r="U1955" s="169"/>
      <c r="V1955" s="170" t="e">
        <f>IF(C1955="",NA(),MATCH($B1955&amp;$C1955,'Smelter Look-up'!$J:$J,0))</f>
        <v>#N/A</v>
      </c>
      <c r="X1955" s="171">
        <f t="shared" ca="1" si="93"/>
        <v>0</v>
      </c>
      <c r="AB1955" s="171" t="str">
        <f t="shared" si="94"/>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5"/>
        <v/>
      </c>
      <c r="T1956" s="156" t="str">
        <f ca="1">IF(B1956="","",IF(ISERROR(MATCH($J1956,SorP!$B$1:$B$5661,0)),"",INDIRECT("'SorP'!$A$"&amp;MATCH($J1956,SorP!$B$1:$B$5661,0))))</f>
        <v/>
      </c>
      <c r="U1956" s="169"/>
      <c r="V1956" s="170" t="e">
        <f>IF(C1956="",NA(),MATCH($B1956&amp;$C1956,'Smelter Look-up'!$J:$J,0))</f>
        <v>#N/A</v>
      </c>
      <c r="X1956" s="171">
        <f t="shared" ca="1" si="93"/>
        <v>0</v>
      </c>
      <c r="AB1956" s="171" t="str">
        <f t="shared" si="94"/>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5"/>
        <v/>
      </c>
      <c r="T1957" s="156" t="str">
        <f ca="1">IF(B1957="","",IF(ISERROR(MATCH($J1957,SorP!$B$1:$B$5661,0)),"",INDIRECT("'SorP'!$A$"&amp;MATCH($J1957,SorP!$B$1:$B$5661,0))))</f>
        <v/>
      </c>
      <c r="U1957" s="169"/>
      <c r="V1957" s="170" t="e">
        <f>IF(C1957="",NA(),MATCH($B1957&amp;$C1957,'Smelter Look-up'!$J:$J,0))</f>
        <v>#N/A</v>
      </c>
      <c r="X1957" s="171">
        <f t="shared" ca="1" si="93"/>
        <v>0</v>
      </c>
      <c r="AB1957" s="171" t="str">
        <f t="shared" si="94"/>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5"/>
        <v/>
      </c>
      <c r="T1958" s="156" t="str">
        <f ca="1">IF(B1958="","",IF(ISERROR(MATCH($J1958,SorP!$B$1:$B$5661,0)),"",INDIRECT("'SorP'!$A$"&amp;MATCH($J1958,SorP!$B$1:$B$5661,0))))</f>
        <v/>
      </c>
      <c r="U1958" s="169"/>
      <c r="V1958" s="170" t="e">
        <f>IF(C1958="",NA(),MATCH($B1958&amp;$C1958,'Smelter Look-up'!$J:$J,0))</f>
        <v>#N/A</v>
      </c>
      <c r="X1958" s="171">
        <f t="shared" ca="1" si="93"/>
        <v>0</v>
      </c>
      <c r="AB1958" s="171" t="str">
        <f t="shared" si="94"/>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5"/>
        <v/>
      </c>
      <c r="T1959" s="156" t="str">
        <f ca="1">IF(B1959="","",IF(ISERROR(MATCH($J1959,SorP!$B$1:$B$5661,0)),"",INDIRECT("'SorP'!$A$"&amp;MATCH($J1959,SorP!$B$1:$B$5661,0))))</f>
        <v/>
      </c>
      <c r="U1959" s="169"/>
      <c r="V1959" s="170" t="e">
        <f>IF(C1959="",NA(),MATCH($B1959&amp;$C1959,'Smelter Look-up'!$J:$J,0))</f>
        <v>#N/A</v>
      </c>
      <c r="X1959" s="171">
        <f t="shared" ca="1" si="93"/>
        <v>0</v>
      </c>
      <c r="AB1959" s="171" t="str">
        <f t="shared" si="94"/>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5"/>
        <v/>
      </c>
      <c r="T1960" s="156" t="str">
        <f ca="1">IF(B1960="","",IF(ISERROR(MATCH($J1960,SorP!$B$1:$B$5661,0)),"",INDIRECT("'SorP'!$A$"&amp;MATCH($J1960,SorP!$B$1:$B$5661,0))))</f>
        <v/>
      </c>
      <c r="U1960" s="169"/>
      <c r="V1960" s="170" t="e">
        <f>IF(C1960="",NA(),MATCH($B1960&amp;$C1960,'Smelter Look-up'!$J:$J,0))</f>
        <v>#N/A</v>
      </c>
      <c r="X1960" s="171">
        <f t="shared" ca="1" si="93"/>
        <v>0</v>
      </c>
      <c r="AB1960" s="171" t="str">
        <f t="shared" si="94"/>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5"/>
        <v/>
      </c>
      <c r="T1961" s="156" t="str">
        <f ca="1">IF(B1961="","",IF(ISERROR(MATCH($J1961,SorP!$B$1:$B$5661,0)),"",INDIRECT("'SorP'!$A$"&amp;MATCH($J1961,SorP!$B$1:$B$5661,0))))</f>
        <v/>
      </c>
      <c r="U1961" s="169"/>
      <c r="V1961" s="170" t="e">
        <f>IF(C1961="",NA(),MATCH($B1961&amp;$C1961,'Smelter Look-up'!$J:$J,0))</f>
        <v>#N/A</v>
      </c>
      <c r="X1961" s="171">
        <f t="shared" ca="1" si="93"/>
        <v>0</v>
      </c>
      <c r="AB1961" s="171" t="str">
        <f t="shared" si="94"/>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5"/>
        <v/>
      </c>
      <c r="T1962" s="156" t="str">
        <f ca="1">IF(B1962="","",IF(ISERROR(MATCH($J1962,SorP!$B$1:$B$5661,0)),"",INDIRECT("'SorP'!$A$"&amp;MATCH($J1962,SorP!$B$1:$B$5661,0))))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5"/>
        <v/>
      </c>
      <c r="T1963" s="156" t="str">
        <f ca="1">IF(B1963="","",IF(ISERROR(MATCH($J1963,SorP!$B$1:$B$5661,0)),"",INDIRECT("'SorP'!$A$"&amp;MATCH($J1963,SorP!$B$1:$B$5661,0))))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5"/>
        <v/>
      </c>
      <c r="T1964" s="156" t="str">
        <f ca="1">IF(B1964="","",IF(ISERROR(MATCH($J1964,SorP!$B$1:$B$5661,0)),"",INDIRECT("'SorP'!$A$"&amp;MATCH($J1964,SorP!$B$1:$B$5661,0))))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5"/>
        <v/>
      </c>
      <c r="T1965" s="156" t="str">
        <f ca="1">IF(B1965="","",IF(ISERROR(MATCH($J1965,SorP!$B$1:$B$5661,0)),"",INDIRECT("'SorP'!$A$"&amp;MATCH($J1965,SorP!$B$1:$B$5661,0))))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5"/>
        <v/>
      </c>
      <c r="T1966" s="156" t="str">
        <f ca="1">IF(B1966="","",IF(ISERROR(MATCH($J1966,SorP!$B$1:$B$5661,0)),"",INDIRECT("'SorP'!$A$"&amp;MATCH($J1966,SorP!$B$1:$B$5661,0))))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5"/>
        <v/>
      </c>
      <c r="T1967" s="156" t="str">
        <f ca="1">IF(B1967="","",IF(ISERROR(MATCH($J1967,SorP!$B$1:$B$5661,0)),"",INDIRECT("'SorP'!$A$"&amp;MATCH($J1967,SorP!$B$1:$B$5661,0))))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5"/>
        <v/>
      </c>
      <c r="T1968" s="156" t="str">
        <f ca="1">IF(B1968="","",IF(ISERROR(MATCH($J1968,SorP!$B$1:$B$5661,0)),"",INDIRECT("'SorP'!$A$"&amp;MATCH($J1968,SorP!$B$1:$B$5661,0))))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5"/>
        <v/>
      </c>
      <c r="T1969" s="156" t="str">
        <f ca="1">IF(B1969="","",IF(ISERROR(MATCH($J1969,SorP!$B$1:$B$5661,0)),"",INDIRECT("'SorP'!$A$"&amp;MATCH($J1969,SorP!$B$1:$B$5661,0))))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5"/>
        <v/>
      </c>
      <c r="T1970" s="156" t="str">
        <f ca="1">IF(B1970="","",IF(ISERROR(MATCH($J1970,SorP!$B$1:$B$5661,0)),"",INDIRECT("'SorP'!$A$"&amp;MATCH($J1970,SorP!$B$1:$B$5661,0))))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5"/>
        <v/>
      </c>
      <c r="T1971" s="156" t="str">
        <f ca="1">IF(B1971="","",IF(ISERROR(MATCH($J1971,SorP!$B$1:$B$5661,0)),"",INDIRECT("'SorP'!$A$"&amp;MATCH($J1971,SorP!$B$1:$B$5661,0))))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5"/>
        <v/>
      </c>
      <c r="T1972" s="156" t="str">
        <f ca="1">IF(B1972="","",IF(ISERROR(MATCH($J1972,SorP!$B$1:$B$5661,0)),"",INDIRECT("'SorP'!$A$"&amp;MATCH($J1972,SorP!$B$1:$B$5661,0))))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5"/>
        <v/>
      </c>
      <c r="T1973" s="156" t="str">
        <f ca="1">IF(B1973="","",IF(ISERROR(MATCH($J1973,SorP!$B$1:$B$5661,0)),"",INDIRECT("'SorP'!$A$"&amp;MATCH($J1973,SorP!$B$1:$B$5661,0))))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5"/>
        <v/>
      </c>
      <c r="T1974" s="156" t="str">
        <f ca="1">IF(B1974="","",IF(ISERROR(MATCH($J1974,SorP!$B$1:$B$5661,0)),"",INDIRECT("'SorP'!$A$"&amp;MATCH($J1974,SorP!$B$1:$B$5661,0))))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5"/>
        <v/>
      </c>
      <c r="T1975" s="156" t="str">
        <f ca="1">IF(B1975="","",IF(ISERROR(MATCH($J1975,SorP!$B$1:$B$5661,0)),"",INDIRECT("'SorP'!$A$"&amp;MATCH($J1975,SorP!$B$1:$B$5661,0))))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5"/>
        <v/>
      </c>
      <c r="T1976" s="156" t="str">
        <f ca="1">IF(B1976="","",IF(ISERROR(MATCH($J1976,SorP!$B$1:$B$5661,0)),"",INDIRECT("'SorP'!$A$"&amp;MATCH($J1976,SorP!$B$1:$B$5661,0))))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5"/>
        <v/>
      </c>
      <c r="T1977" s="156" t="str">
        <f ca="1">IF(B1977="","",IF(ISERROR(MATCH($J1977,SorP!$B$1:$B$5661,0)),"",INDIRECT("'SorP'!$A$"&amp;MATCH($J1977,SorP!$B$1:$B$5661,0))))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5"/>
        <v/>
      </c>
      <c r="T1978" s="156" t="str">
        <f ca="1">IF(B1978="","",IF(ISERROR(MATCH($J1978,SorP!$B$1:$B$5661,0)),"",INDIRECT("'SorP'!$A$"&amp;MATCH($J1978,SorP!$B$1:$B$5661,0))))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5"/>
        <v/>
      </c>
      <c r="T1979" s="156" t="str">
        <f ca="1">IF(B1979="","",IF(ISERROR(MATCH($J1979,SorP!$B$1:$B$5661,0)),"",INDIRECT("'SorP'!$A$"&amp;MATCH($J1979,SorP!$B$1:$B$5661,0))))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5"/>
        <v/>
      </c>
      <c r="T1980" s="156" t="str">
        <f ca="1">IF(B1980="","",IF(ISERROR(MATCH($J1980,SorP!$B$1:$B$5661,0)),"",INDIRECT("'SorP'!$A$"&amp;MATCH($J1980,SorP!$B$1:$B$5661,0))))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IF(B1981="","",IF(ISERROR(MATCH($J1981,SorP!$B$1:$B$5661,0)),"",INDIRECT("'SorP'!$A$"&amp;MATCH($J1981,SorP!$B$1:$B$5661,0))))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ref="X1983:X2046" ca="1" si="96">IF(AND(C1983="Smelter not listed",OR(LEN(D1983)=0,LEN(E1983)=0)),1,0)</f>
        <v>0</v>
      </c>
      <c r="AB1983" s="171" t="str">
        <f t="shared" ref="AB1983:AB2046" si="97">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8">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6"/>
        <v>0</v>
      </c>
      <c r="AB1984" s="171" t="str">
        <f t="shared" si="97"/>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8"/>
        <v/>
      </c>
      <c r="T1985" s="156" t="str">
        <f ca="1">IF(B1985="","",IF(ISERROR(MATCH($J1985,SorP!$B$1:$B$5661,0)),"",INDIRECT("'SorP'!$A$"&amp;MATCH($J1985,SorP!$B$1:$B$5661,0))))</f>
        <v/>
      </c>
      <c r="U1985" s="169"/>
      <c r="V1985" s="170" t="e">
        <f>IF(C1985="",NA(),MATCH($B1985&amp;$C1985,'Smelter Look-up'!$J:$J,0))</f>
        <v>#N/A</v>
      </c>
      <c r="X1985" s="171">
        <f t="shared" ca="1" si="96"/>
        <v>0</v>
      </c>
      <c r="AB1985" s="171" t="str">
        <f t="shared" si="97"/>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8"/>
        <v/>
      </c>
      <c r="T1986" s="156" t="str">
        <f ca="1">IF(B1986="","",IF(ISERROR(MATCH($J1986,SorP!$B$1:$B$5661,0)),"",INDIRECT("'SorP'!$A$"&amp;MATCH($J1986,SorP!$B$1:$B$5661,0))))</f>
        <v/>
      </c>
      <c r="U1986" s="169"/>
      <c r="V1986" s="170" t="e">
        <f>IF(C1986="",NA(),MATCH($B1986&amp;$C1986,'Smelter Look-up'!$J:$J,0))</f>
        <v>#N/A</v>
      </c>
      <c r="X1986" s="171">
        <f t="shared" ca="1" si="96"/>
        <v>0</v>
      </c>
      <c r="AB1986" s="171" t="str">
        <f t="shared" si="97"/>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8"/>
        <v/>
      </c>
      <c r="T1987" s="156" t="str">
        <f ca="1">IF(B1987="","",IF(ISERROR(MATCH($J1987,SorP!$B$1:$B$5661,0)),"",INDIRECT("'SorP'!$A$"&amp;MATCH($J1987,SorP!$B$1:$B$5661,0))))</f>
        <v/>
      </c>
      <c r="U1987" s="169"/>
      <c r="V1987" s="170" t="e">
        <f>IF(C1987="",NA(),MATCH($B1987&amp;$C1987,'Smelter Look-up'!$J:$J,0))</f>
        <v>#N/A</v>
      </c>
      <c r="X1987" s="171">
        <f t="shared" ca="1" si="96"/>
        <v>0</v>
      </c>
      <c r="AB1987" s="171" t="str">
        <f t="shared" si="97"/>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8"/>
        <v/>
      </c>
      <c r="T1988" s="156" t="str">
        <f ca="1">IF(B1988="","",IF(ISERROR(MATCH($J1988,SorP!$B$1:$B$5661,0)),"",INDIRECT("'SorP'!$A$"&amp;MATCH($J1988,SorP!$B$1:$B$5661,0))))</f>
        <v/>
      </c>
      <c r="U1988" s="169"/>
      <c r="V1988" s="170" t="e">
        <f>IF(C1988="",NA(),MATCH($B1988&amp;$C1988,'Smelter Look-up'!$J:$J,0))</f>
        <v>#N/A</v>
      </c>
      <c r="X1988" s="171">
        <f t="shared" ca="1" si="96"/>
        <v>0</v>
      </c>
      <c r="AB1988" s="171" t="str">
        <f t="shared" si="97"/>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8"/>
        <v/>
      </c>
      <c r="T1989" s="156" t="str">
        <f ca="1">IF(B1989="","",IF(ISERROR(MATCH($J1989,SorP!$B$1:$B$5661,0)),"",INDIRECT("'SorP'!$A$"&amp;MATCH($J1989,SorP!$B$1:$B$5661,0))))</f>
        <v/>
      </c>
      <c r="U1989" s="169"/>
      <c r="V1989" s="170" t="e">
        <f>IF(C1989="",NA(),MATCH($B1989&amp;$C1989,'Smelter Look-up'!$J:$J,0))</f>
        <v>#N/A</v>
      </c>
      <c r="X1989" s="171">
        <f t="shared" ca="1" si="96"/>
        <v>0</v>
      </c>
      <c r="AB1989" s="171" t="str">
        <f t="shared" si="97"/>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8"/>
        <v/>
      </c>
      <c r="T1990" s="156" t="str">
        <f ca="1">IF(B1990="","",IF(ISERROR(MATCH($J1990,SorP!$B$1:$B$5661,0)),"",INDIRECT("'SorP'!$A$"&amp;MATCH($J1990,SorP!$B$1:$B$5661,0))))</f>
        <v/>
      </c>
      <c r="U1990" s="169"/>
      <c r="V1990" s="170" t="e">
        <f>IF(C1990="",NA(),MATCH($B1990&amp;$C1990,'Smelter Look-up'!$J:$J,0))</f>
        <v>#N/A</v>
      </c>
      <c r="X1990" s="171">
        <f t="shared" ca="1" si="96"/>
        <v>0</v>
      </c>
      <c r="AB1990" s="171" t="str">
        <f t="shared" si="97"/>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8"/>
        <v/>
      </c>
      <c r="T1991" s="156" t="str">
        <f ca="1">IF(B1991="","",IF(ISERROR(MATCH($J1991,SorP!$B$1:$B$5661,0)),"",INDIRECT("'SorP'!$A$"&amp;MATCH($J1991,SorP!$B$1:$B$5661,0))))</f>
        <v/>
      </c>
      <c r="U1991" s="169"/>
      <c r="V1991" s="170" t="e">
        <f>IF(C1991="",NA(),MATCH($B1991&amp;$C1991,'Smelter Look-up'!$J:$J,0))</f>
        <v>#N/A</v>
      </c>
      <c r="X1991" s="171">
        <f t="shared" ca="1" si="96"/>
        <v>0</v>
      </c>
      <c r="AB1991" s="171" t="str">
        <f t="shared" si="97"/>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8"/>
        <v/>
      </c>
      <c r="T1992" s="156" t="str">
        <f ca="1">IF(B1992="","",IF(ISERROR(MATCH($J1992,SorP!$B$1:$B$5661,0)),"",INDIRECT("'SorP'!$A$"&amp;MATCH($J1992,SorP!$B$1:$B$5661,0))))</f>
        <v/>
      </c>
      <c r="U1992" s="169"/>
      <c r="V1992" s="170" t="e">
        <f>IF(C1992="",NA(),MATCH($B1992&amp;$C1992,'Smelter Look-up'!$J:$J,0))</f>
        <v>#N/A</v>
      </c>
      <c r="X1992" s="171">
        <f t="shared" ca="1" si="96"/>
        <v>0</v>
      </c>
      <c r="AB1992" s="171" t="str">
        <f t="shared" si="97"/>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8"/>
        <v/>
      </c>
      <c r="T1993" s="156" t="str">
        <f ca="1">IF(B1993="","",IF(ISERROR(MATCH($J1993,SorP!$B$1:$B$5661,0)),"",INDIRECT("'SorP'!$A$"&amp;MATCH($J1993,SorP!$B$1:$B$5661,0))))</f>
        <v/>
      </c>
      <c r="U1993" s="169"/>
      <c r="V1993" s="170" t="e">
        <f>IF(C1993="",NA(),MATCH($B1993&amp;$C1993,'Smelter Look-up'!$J:$J,0))</f>
        <v>#N/A</v>
      </c>
      <c r="X1993" s="171">
        <f t="shared" ca="1" si="96"/>
        <v>0</v>
      </c>
      <c r="AB1993" s="171" t="str">
        <f t="shared" si="97"/>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8"/>
        <v/>
      </c>
      <c r="T1994" s="156" t="str">
        <f ca="1">IF(B1994="","",IF(ISERROR(MATCH($J1994,SorP!$B$1:$B$5661,0)),"",INDIRECT("'SorP'!$A$"&amp;MATCH($J1994,SorP!$B$1:$B$5661,0))))</f>
        <v/>
      </c>
      <c r="U1994" s="169"/>
      <c r="V1994" s="170" t="e">
        <f>IF(C1994="",NA(),MATCH($B1994&amp;$C1994,'Smelter Look-up'!$J:$J,0))</f>
        <v>#N/A</v>
      </c>
      <c r="X1994" s="171">
        <f t="shared" ca="1" si="96"/>
        <v>0</v>
      </c>
      <c r="AB1994" s="171" t="str">
        <f t="shared" si="97"/>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8"/>
        <v/>
      </c>
      <c r="T1995" s="156" t="str">
        <f ca="1">IF(B1995="","",IF(ISERROR(MATCH($J1995,SorP!$B$1:$B$5661,0)),"",INDIRECT("'SorP'!$A$"&amp;MATCH($J1995,SorP!$B$1:$B$5661,0))))</f>
        <v/>
      </c>
      <c r="U1995" s="169"/>
      <c r="V1995" s="170" t="e">
        <f>IF(C1995="",NA(),MATCH($B1995&amp;$C1995,'Smelter Look-up'!$J:$J,0))</f>
        <v>#N/A</v>
      </c>
      <c r="X1995" s="171">
        <f t="shared" ca="1" si="96"/>
        <v>0</v>
      </c>
      <c r="AB1995" s="171" t="str">
        <f t="shared" si="97"/>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8"/>
        <v/>
      </c>
      <c r="T1996" s="156" t="str">
        <f ca="1">IF(B1996="","",IF(ISERROR(MATCH($J1996,SorP!$B$1:$B$5661,0)),"",INDIRECT("'SorP'!$A$"&amp;MATCH($J1996,SorP!$B$1:$B$5661,0))))</f>
        <v/>
      </c>
      <c r="U1996" s="169"/>
      <c r="V1996" s="170" t="e">
        <f>IF(C1996="",NA(),MATCH($B1996&amp;$C1996,'Smelter Look-up'!$J:$J,0))</f>
        <v>#N/A</v>
      </c>
      <c r="X1996" s="171">
        <f t="shared" ca="1" si="96"/>
        <v>0</v>
      </c>
      <c r="AB1996" s="171" t="str">
        <f t="shared" si="97"/>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8"/>
        <v/>
      </c>
      <c r="T1997" s="156" t="str">
        <f ca="1">IF(B1997="","",IF(ISERROR(MATCH($J1997,SorP!$B$1:$B$5661,0)),"",INDIRECT("'SorP'!$A$"&amp;MATCH($J1997,SorP!$B$1:$B$5661,0))))</f>
        <v/>
      </c>
      <c r="U1997" s="169"/>
      <c r="V1997" s="170" t="e">
        <f>IF(C1997="",NA(),MATCH($B1997&amp;$C1997,'Smelter Look-up'!$J:$J,0))</f>
        <v>#N/A</v>
      </c>
      <c r="X1997" s="171">
        <f t="shared" ca="1" si="96"/>
        <v>0</v>
      </c>
      <c r="AB1997" s="171" t="str">
        <f t="shared" si="97"/>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8"/>
        <v/>
      </c>
      <c r="T1998" s="156" t="str">
        <f ca="1">IF(B1998="","",IF(ISERROR(MATCH($J1998,SorP!$B$1:$B$5661,0)),"",INDIRECT("'SorP'!$A$"&amp;MATCH($J1998,SorP!$B$1:$B$5661,0))))</f>
        <v/>
      </c>
      <c r="U1998" s="169"/>
      <c r="V1998" s="170" t="e">
        <f>IF(C1998="",NA(),MATCH($B1998&amp;$C1998,'Smelter Look-up'!$J:$J,0))</f>
        <v>#N/A</v>
      </c>
      <c r="X1998" s="171">
        <f t="shared" ca="1" si="96"/>
        <v>0</v>
      </c>
      <c r="AB1998" s="171" t="str">
        <f t="shared" si="97"/>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8"/>
        <v/>
      </c>
      <c r="T1999" s="156" t="str">
        <f ca="1">IF(B1999="","",IF(ISERROR(MATCH($J1999,SorP!$B$1:$B$5661,0)),"",INDIRECT("'SorP'!$A$"&amp;MATCH($J1999,SorP!$B$1:$B$5661,0))))</f>
        <v/>
      </c>
      <c r="U1999" s="169"/>
      <c r="V1999" s="170" t="e">
        <f>IF(C1999="",NA(),MATCH($B1999&amp;$C1999,'Smelter Look-up'!$J:$J,0))</f>
        <v>#N/A</v>
      </c>
      <c r="X1999" s="171">
        <f t="shared" ca="1" si="96"/>
        <v>0</v>
      </c>
      <c r="AB1999" s="171" t="str">
        <f t="shared" si="97"/>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8"/>
        <v/>
      </c>
      <c r="T2000" s="156" t="str">
        <f ca="1">IF(B2000="","",IF(ISERROR(MATCH($J2000,SorP!$B$1:$B$5661,0)),"",INDIRECT("'SorP'!$A$"&amp;MATCH($J2000,SorP!$B$1:$B$5661,0))))</f>
        <v/>
      </c>
      <c r="U2000" s="169"/>
      <c r="V2000" s="170" t="e">
        <f>IF(C2000="",NA(),MATCH($B2000&amp;$C2000,'Smelter Look-up'!$J:$J,0))</f>
        <v>#N/A</v>
      </c>
      <c r="X2000" s="171">
        <f t="shared" ca="1" si="96"/>
        <v>0</v>
      </c>
      <c r="AB2000" s="171" t="str">
        <f t="shared" si="97"/>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8"/>
        <v/>
      </c>
      <c r="T2001" s="156" t="str">
        <f ca="1">IF(B2001="","",IF(ISERROR(MATCH($J2001,SorP!$B$1:$B$5661,0)),"",INDIRECT("'SorP'!$A$"&amp;MATCH($J2001,SorP!$B$1:$B$5661,0))))</f>
        <v/>
      </c>
      <c r="U2001" s="169"/>
      <c r="V2001" s="170" t="e">
        <f>IF(C2001="",NA(),MATCH($B2001&amp;$C2001,'Smelter Look-up'!$J:$J,0))</f>
        <v>#N/A</v>
      </c>
      <c r="X2001" s="171">
        <f t="shared" ca="1" si="96"/>
        <v>0</v>
      </c>
      <c r="AB2001" s="171" t="str">
        <f t="shared" si="97"/>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8"/>
        <v/>
      </c>
      <c r="T2002" s="156" t="str">
        <f ca="1">IF(B2002="","",IF(ISERROR(MATCH($J2002,SorP!$B$1:$B$5661,0)),"",INDIRECT("'SorP'!$A$"&amp;MATCH($J2002,SorP!$B$1:$B$5661,0))))</f>
        <v/>
      </c>
      <c r="U2002" s="169"/>
      <c r="V2002" s="170" t="e">
        <f>IF(C2002="",NA(),MATCH($B2002&amp;$C2002,'Smelter Look-up'!$J:$J,0))</f>
        <v>#N/A</v>
      </c>
      <c r="X2002" s="171">
        <f t="shared" ca="1" si="96"/>
        <v>0</v>
      </c>
      <c r="AB2002" s="171" t="str">
        <f t="shared" si="97"/>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8"/>
        <v/>
      </c>
      <c r="T2003" s="156" t="str">
        <f ca="1">IF(B2003="","",IF(ISERROR(MATCH($J2003,SorP!$B$1:$B$5661,0)),"",INDIRECT("'SorP'!$A$"&amp;MATCH($J2003,SorP!$B$1:$B$5661,0))))</f>
        <v/>
      </c>
      <c r="U2003" s="169"/>
      <c r="V2003" s="170" t="e">
        <f>IF(C2003="",NA(),MATCH($B2003&amp;$C2003,'Smelter Look-up'!$J:$J,0))</f>
        <v>#N/A</v>
      </c>
      <c r="X2003" s="171">
        <f t="shared" ca="1" si="96"/>
        <v>0</v>
      </c>
      <c r="AB2003" s="171" t="str">
        <f t="shared" si="97"/>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8"/>
        <v/>
      </c>
      <c r="T2004" s="156" t="str">
        <f ca="1">IF(B2004="","",IF(ISERROR(MATCH($J2004,SorP!$B$1:$B$5661,0)),"",INDIRECT("'SorP'!$A$"&amp;MATCH($J2004,SorP!$B$1:$B$5661,0))))</f>
        <v/>
      </c>
      <c r="U2004" s="169"/>
      <c r="V2004" s="170" t="e">
        <f>IF(C2004="",NA(),MATCH($B2004&amp;$C2004,'Smelter Look-up'!$J:$J,0))</f>
        <v>#N/A</v>
      </c>
      <c r="X2004" s="171">
        <f t="shared" ca="1" si="96"/>
        <v>0</v>
      </c>
      <c r="AB2004" s="171" t="str">
        <f t="shared" si="97"/>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8"/>
        <v/>
      </c>
      <c r="T2005" s="156" t="str">
        <f ca="1">IF(B2005="","",IF(ISERROR(MATCH($J2005,SorP!$B$1:$B$5661,0)),"",INDIRECT("'SorP'!$A$"&amp;MATCH($J2005,SorP!$B$1:$B$5661,0))))</f>
        <v/>
      </c>
      <c r="U2005" s="169"/>
      <c r="V2005" s="170" t="e">
        <f>IF(C2005="",NA(),MATCH($B2005&amp;$C2005,'Smelter Look-up'!$J:$J,0))</f>
        <v>#N/A</v>
      </c>
      <c r="X2005" s="171">
        <f t="shared" ca="1" si="96"/>
        <v>0</v>
      </c>
      <c r="AB2005" s="171" t="str">
        <f t="shared" si="97"/>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8"/>
        <v/>
      </c>
      <c r="T2006" s="156" t="str">
        <f ca="1">IF(B2006="","",IF(ISERROR(MATCH($J2006,SorP!$B$1:$B$5661,0)),"",INDIRECT("'SorP'!$A$"&amp;MATCH($J2006,SorP!$B$1:$B$5661,0))))</f>
        <v/>
      </c>
      <c r="U2006" s="169"/>
      <c r="V2006" s="170" t="e">
        <f>IF(C2006="",NA(),MATCH($B2006&amp;$C2006,'Smelter Look-up'!$J:$J,0))</f>
        <v>#N/A</v>
      </c>
      <c r="X2006" s="171">
        <f t="shared" ca="1" si="96"/>
        <v>0</v>
      </c>
      <c r="AB2006" s="171" t="str">
        <f t="shared" si="97"/>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8"/>
        <v/>
      </c>
      <c r="T2007" s="156" t="str">
        <f ca="1">IF(B2007="","",IF(ISERROR(MATCH($J2007,SorP!$B$1:$B$5661,0)),"",INDIRECT("'SorP'!$A$"&amp;MATCH($J2007,SorP!$B$1:$B$5661,0))))</f>
        <v/>
      </c>
      <c r="U2007" s="169"/>
      <c r="V2007" s="170" t="e">
        <f>IF(C2007="",NA(),MATCH($B2007&amp;$C2007,'Smelter Look-up'!$J:$J,0))</f>
        <v>#N/A</v>
      </c>
      <c r="X2007" s="171">
        <f t="shared" ca="1" si="96"/>
        <v>0</v>
      </c>
      <c r="AB2007" s="171" t="str">
        <f t="shared" si="97"/>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8"/>
        <v/>
      </c>
      <c r="T2008" s="156" t="str">
        <f ca="1">IF(B2008="","",IF(ISERROR(MATCH($J2008,SorP!$B$1:$B$5661,0)),"",INDIRECT("'SorP'!$A$"&amp;MATCH($J2008,SorP!$B$1:$B$5661,0))))</f>
        <v/>
      </c>
      <c r="U2008" s="169"/>
      <c r="V2008" s="170" t="e">
        <f>IF(C2008="",NA(),MATCH($B2008&amp;$C2008,'Smelter Look-up'!$J:$J,0))</f>
        <v>#N/A</v>
      </c>
      <c r="X2008" s="171">
        <f t="shared" ca="1" si="96"/>
        <v>0</v>
      </c>
      <c r="AB2008" s="171" t="str">
        <f t="shared" si="97"/>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8"/>
        <v/>
      </c>
      <c r="T2009" s="156" t="str">
        <f ca="1">IF(B2009="","",IF(ISERROR(MATCH($J2009,SorP!$B$1:$B$5661,0)),"",INDIRECT("'SorP'!$A$"&amp;MATCH($J2009,SorP!$B$1:$B$5661,0))))</f>
        <v/>
      </c>
      <c r="U2009" s="169"/>
      <c r="V2009" s="170" t="e">
        <f>IF(C2009="",NA(),MATCH($B2009&amp;$C2009,'Smelter Look-up'!$J:$J,0))</f>
        <v>#N/A</v>
      </c>
      <c r="X2009" s="171">
        <f t="shared" ca="1" si="96"/>
        <v>0</v>
      </c>
      <c r="AB2009" s="171" t="str">
        <f t="shared" si="97"/>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8"/>
        <v/>
      </c>
      <c r="T2010" s="156" t="str">
        <f ca="1">IF(B2010="","",IF(ISERROR(MATCH($J2010,SorP!$B$1:$B$5661,0)),"",INDIRECT("'SorP'!$A$"&amp;MATCH($J2010,SorP!$B$1:$B$5661,0))))</f>
        <v/>
      </c>
      <c r="U2010" s="169"/>
      <c r="V2010" s="170" t="e">
        <f>IF(C2010="",NA(),MATCH($B2010&amp;$C2010,'Smelter Look-up'!$J:$J,0))</f>
        <v>#N/A</v>
      </c>
      <c r="X2010" s="171">
        <f t="shared" ca="1" si="96"/>
        <v>0</v>
      </c>
      <c r="AB2010" s="171" t="str">
        <f t="shared" si="97"/>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8"/>
        <v/>
      </c>
      <c r="T2011" s="156" t="str">
        <f ca="1">IF(B2011="","",IF(ISERROR(MATCH($J2011,SorP!$B$1:$B$5661,0)),"",INDIRECT("'SorP'!$A$"&amp;MATCH($J2011,SorP!$B$1:$B$5661,0))))</f>
        <v/>
      </c>
      <c r="U2011" s="169"/>
      <c r="V2011" s="170" t="e">
        <f>IF(C2011="",NA(),MATCH($B2011&amp;$C2011,'Smelter Look-up'!$J:$J,0))</f>
        <v>#N/A</v>
      </c>
      <c r="X2011" s="171">
        <f t="shared" ca="1" si="96"/>
        <v>0</v>
      </c>
      <c r="AB2011" s="171" t="str">
        <f t="shared" si="97"/>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8"/>
        <v/>
      </c>
      <c r="T2012" s="156" t="str">
        <f ca="1">IF(B2012="","",IF(ISERROR(MATCH($J2012,SorP!$B$1:$B$5661,0)),"",INDIRECT("'SorP'!$A$"&amp;MATCH($J2012,SorP!$B$1:$B$5661,0))))</f>
        <v/>
      </c>
      <c r="U2012" s="169"/>
      <c r="V2012" s="170" t="e">
        <f>IF(C2012="",NA(),MATCH($B2012&amp;$C2012,'Smelter Look-up'!$J:$J,0))</f>
        <v>#N/A</v>
      </c>
      <c r="X2012" s="171">
        <f t="shared" ca="1" si="96"/>
        <v>0</v>
      </c>
      <c r="AB2012" s="171" t="str">
        <f t="shared" si="97"/>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8"/>
        <v/>
      </c>
      <c r="T2013" s="156" t="str">
        <f ca="1">IF(B2013="","",IF(ISERROR(MATCH($J2013,SorP!$B$1:$B$5661,0)),"",INDIRECT("'SorP'!$A$"&amp;MATCH($J2013,SorP!$B$1:$B$5661,0))))</f>
        <v/>
      </c>
      <c r="U2013" s="169"/>
      <c r="V2013" s="170" t="e">
        <f>IF(C2013="",NA(),MATCH($B2013&amp;$C2013,'Smelter Look-up'!$J:$J,0))</f>
        <v>#N/A</v>
      </c>
      <c r="X2013" s="171">
        <f t="shared" ca="1" si="96"/>
        <v>0</v>
      </c>
      <c r="AB2013" s="171" t="str">
        <f t="shared" si="97"/>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8"/>
        <v/>
      </c>
      <c r="T2014" s="156" t="str">
        <f ca="1">IF(B2014="","",IF(ISERROR(MATCH($J2014,SorP!$B$1:$B$5661,0)),"",INDIRECT("'SorP'!$A$"&amp;MATCH($J2014,SorP!$B$1:$B$5661,0))))</f>
        <v/>
      </c>
      <c r="U2014" s="169"/>
      <c r="V2014" s="170" t="e">
        <f>IF(C2014="",NA(),MATCH($B2014&amp;$C2014,'Smelter Look-up'!$J:$J,0))</f>
        <v>#N/A</v>
      </c>
      <c r="X2014" s="171">
        <f t="shared" ca="1" si="96"/>
        <v>0</v>
      </c>
      <c r="AB2014" s="171" t="str">
        <f t="shared" si="97"/>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8"/>
        <v/>
      </c>
      <c r="T2015" s="156" t="str">
        <f ca="1">IF(B2015="","",IF(ISERROR(MATCH($J2015,SorP!$B$1:$B$5661,0)),"",INDIRECT("'SorP'!$A$"&amp;MATCH($J2015,SorP!$B$1:$B$5661,0))))</f>
        <v/>
      </c>
      <c r="U2015" s="169"/>
      <c r="V2015" s="170" t="e">
        <f>IF(C2015="",NA(),MATCH($B2015&amp;$C2015,'Smelter Look-up'!$J:$J,0))</f>
        <v>#N/A</v>
      </c>
      <c r="X2015" s="171">
        <f t="shared" ca="1" si="96"/>
        <v>0</v>
      </c>
      <c r="AB2015" s="171" t="str">
        <f t="shared" si="97"/>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8"/>
        <v/>
      </c>
      <c r="T2016" s="156" t="str">
        <f ca="1">IF(B2016="","",IF(ISERROR(MATCH($J2016,SorP!$B$1:$B$5661,0)),"",INDIRECT("'SorP'!$A$"&amp;MATCH($J2016,SorP!$B$1:$B$5661,0))))</f>
        <v/>
      </c>
      <c r="U2016" s="169"/>
      <c r="V2016" s="170" t="e">
        <f>IF(C2016="",NA(),MATCH($B2016&amp;$C2016,'Smelter Look-up'!$J:$J,0))</f>
        <v>#N/A</v>
      </c>
      <c r="X2016" s="171">
        <f t="shared" ca="1" si="96"/>
        <v>0</v>
      </c>
      <c r="AB2016" s="171" t="str">
        <f t="shared" si="97"/>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8"/>
        <v/>
      </c>
      <c r="T2017" s="156" t="str">
        <f ca="1">IF(B2017="","",IF(ISERROR(MATCH($J2017,SorP!$B$1:$B$5661,0)),"",INDIRECT("'SorP'!$A$"&amp;MATCH($J2017,SorP!$B$1:$B$5661,0))))</f>
        <v/>
      </c>
      <c r="U2017" s="169"/>
      <c r="V2017" s="170" t="e">
        <f>IF(C2017="",NA(),MATCH($B2017&amp;$C2017,'Smelter Look-up'!$J:$J,0))</f>
        <v>#N/A</v>
      </c>
      <c r="X2017" s="171">
        <f t="shared" ca="1" si="96"/>
        <v>0</v>
      </c>
      <c r="AB2017" s="171" t="str">
        <f t="shared" si="97"/>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8"/>
        <v/>
      </c>
      <c r="T2018" s="156" t="str">
        <f ca="1">IF(B2018="","",IF(ISERROR(MATCH($J2018,SorP!$B$1:$B$5661,0)),"",INDIRECT("'SorP'!$A$"&amp;MATCH($J2018,SorP!$B$1:$B$5661,0))))</f>
        <v/>
      </c>
      <c r="U2018" s="169"/>
      <c r="V2018" s="170" t="e">
        <f>IF(C2018="",NA(),MATCH($B2018&amp;$C2018,'Smelter Look-up'!$J:$J,0))</f>
        <v>#N/A</v>
      </c>
      <c r="X2018" s="171">
        <f t="shared" ca="1" si="96"/>
        <v>0</v>
      </c>
      <c r="AB2018" s="171" t="str">
        <f t="shared" si="97"/>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8"/>
        <v/>
      </c>
      <c r="T2019" s="156" t="str">
        <f ca="1">IF(B2019="","",IF(ISERROR(MATCH($J2019,SorP!$B$1:$B$5661,0)),"",INDIRECT("'SorP'!$A$"&amp;MATCH($J2019,SorP!$B$1:$B$5661,0))))</f>
        <v/>
      </c>
      <c r="U2019" s="169"/>
      <c r="V2019" s="170" t="e">
        <f>IF(C2019="",NA(),MATCH($B2019&amp;$C2019,'Smelter Look-up'!$J:$J,0))</f>
        <v>#N/A</v>
      </c>
      <c r="X2019" s="171">
        <f t="shared" ca="1" si="96"/>
        <v>0</v>
      </c>
      <c r="AB2019" s="171" t="str">
        <f t="shared" si="97"/>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8"/>
        <v/>
      </c>
      <c r="T2020" s="156" t="str">
        <f ca="1">IF(B2020="","",IF(ISERROR(MATCH($J2020,SorP!$B$1:$B$5661,0)),"",INDIRECT("'SorP'!$A$"&amp;MATCH($J2020,SorP!$B$1:$B$5661,0))))</f>
        <v/>
      </c>
      <c r="U2020" s="169"/>
      <c r="V2020" s="170" t="e">
        <f>IF(C2020="",NA(),MATCH($B2020&amp;$C2020,'Smelter Look-up'!$J:$J,0))</f>
        <v>#N/A</v>
      </c>
      <c r="X2020" s="171">
        <f t="shared" ca="1" si="96"/>
        <v>0</v>
      </c>
      <c r="AB2020" s="171" t="str">
        <f t="shared" si="97"/>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8"/>
        <v/>
      </c>
      <c r="T2021" s="156" t="str">
        <f ca="1">IF(B2021="","",IF(ISERROR(MATCH($J2021,SorP!$B$1:$B$5661,0)),"",INDIRECT("'SorP'!$A$"&amp;MATCH($J2021,SorP!$B$1:$B$5661,0))))</f>
        <v/>
      </c>
      <c r="U2021" s="169"/>
      <c r="V2021" s="170" t="e">
        <f>IF(C2021="",NA(),MATCH($B2021&amp;$C2021,'Smelter Look-up'!$J:$J,0))</f>
        <v>#N/A</v>
      </c>
      <c r="X2021" s="171">
        <f t="shared" ca="1" si="96"/>
        <v>0</v>
      </c>
      <c r="AB2021" s="171" t="str">
        <f t="shared" si="97"/>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8"/>
        <v/>
      </c>
      <c r="T2022" s="156" t="str">
        <f ca="1">IF(B2022="","",IF(ISERROR(MATCH($J2022,SorP!$B$1:$B$5661,0)),"",INDIRECT("'SorP'!$A$"&amp;MATCH($J2022,SorP!$B$1:$B$5661,0))))</f>
        <v/>
      </c>
      <c r="U2022" s="169"/>
      <c r="V2022" s="170" t="e">
        <f>IF(C2022="",NA(),MATCH($B2022&amp;$C2022,'Smelter Look-up'!$J:$J,0))</f>
        <v>#N/A</v>
      </c>
      <c r="X2022" s="171">
        <f t="shared" ca="1" si="96"/>
        <v>0</v>
      </c>
      <c r="AB2022" s="171" t="str">
        <f t="shared" si="97"/>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8"/>
        <v/>
      </c>
      <c r="T2023" s="156" t="str">
        <f ca="1">IF(B2023="","",IF(ISERROR(MATCH($J2023,SorP!$B$1:$B$5661,0)),"",INDIRECT("'SorP'!$A$"&amp;MATCH($J2023,SorP!$B$1:$B$5661,0))))</f>
        <v/>
      </c>
      <c r="U2023" s="169"/>
      <c r="V2023" s="170" t="e">
        <f>IF(C2023="",NA(),MATCH($B2023&amp;$C2023,'Smelter Look-up'!$J:$J,0))</f>
        <v>#N/A</v>
      </c>
      <c r="X2023" s="171">
        <f t="shared" ca="1" si="96"/>
        <v>0</v>
      </c>
      <c r="AB2023" s="171" t="str">
        <f t="shared" si="97"/>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8"/>
        <v/>
      </c>
      <c r="T2024" s="156" t="str">
        <f ca="1">IF(B2024="","",IF(ISERROR(MATCH($J2024,SorP!$B$1:$B$5661,0)),"",INDIRECT("'SorP'!$A$"&amp;MATCH($J2024,SorP!$B$1:$B$5661,0))))</f>
        <v/>
      </c>
      <c r="U2024" s="169"/>
      <c r="V2024" s="170" t="e">
        <f>IF(C2024="",NA(),MATCH($B2024&amp;$C2024,'Smelter Look-up'!$J:$J,0))</f>
        <v>#N/A</v>
      </c>
      <c r="X2024" s="171">
        <f t="shared" ca="1" si="96"/>
        <v>0</v>
      </c>
      <c r="AB2024" s="171" t="str">
        <f t="shared" si="97"/>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8"/>
        <v/>
      </c>
      <c r="T2025" s="156" t="str">
        <f ca="1">IF(B2025="","",IF(ISERROR(MATCH($J2025,SorP!$B$1:$B$5661,0)),"",INDIRECT("'SorP'!$A$"&amp;MATCH($J2025,SorP!$B$1:$B$5661,0))))</f>
        <v/>
      </c>
      <c r="U2025" s="169"/>
      <c r="V2025" s="170" t="e">
        <f>IF(C2025="",NA(),MATCH($B2025&amp;$C2025,'Smelter Look-up'!$J:$J,0))</f>
        <v>#N/A</v>
      </c>
      <c r="X2025" s="171">
        <f t="shared" ca="1" si="96"/>
        <v>0</v>
      </c>
      <c r="AB2025" s="171" t="str">
        <f t="shared" si="97"/>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8"/>
        <v/>
      </c>
      <c r="T2026" s="156" t="str">
        <f ca="1">IF(B2026="","",IF(ISERROR(MATCH($J2026,SorP!$B$1:$B$5661,0)),"",INDIRECT("'SorP'!$A$"&amp;MATCH($J2026,SorP!$B$1:$B$5661,0))))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8"/>
        <v/>
      </c>
      <c r="T2027" s="156" t="str">
        <f ca="1">IF(B2027="","",IF(ISERROR(MATCH($J2027,SorP!$B$1:$B$5661,0)),"",INDIRECT("'SorP'!$A$"&amp;MATCH($J2027,SorP!$B$1:$B$5661,0))))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8"/>
        <v/>
      </c>
      <c r="T2028" s="156" t="str">
        <f ca="1">IF(B2028="","",IF(ISERROR(MATCH($J2028,SorP!$B$1:$B$5661,0)),"",INDIRECT("'SorP'!$A$"&amp;MATCH($J2028,SorP!$B$1:$B$5661,0))))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8"/>
        <v/>
      </c>
      <c r="T2029" s="156" t="str">
        <f ca="1">IF(B2029="","",IF(ISERROR(MATCH($J2029,SorP!$B$1:$B$5661,0)),"",INDIRECT("'SorP'!$A$"&amp;MATCH($J2029,SorP!$B$1:$B$5661,0))))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8"/>
        <v/>
      </c>
      <c r="T2030" s="156" t="str">
        <f ca="1">IF(B2030="","",IF(ISERROR(MATCH($J2030,SorP!$B$1:$B$5661,0)),"",INDIRECT("'SorP'!$A$"&amp;MATCH($J2030,SorP!$B$1:$B$5661,0))))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8"/>
        <v/>
      </c>
      <c r="T2031" s="156" t="str">
        <f ca="1">IF(B2031="","",IF(ISERROR(MATCH($J2031,SorP!$B$1:$B$5661,0)),"",INDIRECT("'SorP'!$A$"&amp;MATCH($J2031,SorP!$B$1:$B$5661,0))))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8"/>
        <v/>
      </c>
      <c r="T2032" s="156" t="str">
        <f ca="1">IF(B2032="","",IF(ISERROR(MATCH($J2032,SorP!$B$1:$B$5661,0)),"",INDIRECT("'SorP'!$A$"&amp;MATCH($J2032,SorP!$B$1:$B$5661,0))))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8"/>
        <v/>
      </c>
      <c r="T2033" s="156" t="str">
        <f ca="1">IF(B2033="","",IF(ISERROR(MATCH($J2033,SorP!$B$1:$B$5661,0)),"",INDIRECT("'SorP'!$A$"&amp;MATCH($J2033,SorP!$B$1:$B$5661,0))))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8"/>
        <v/>
      </c>
      <c r="T2034" s="156" t="str">
        <f ca="1">IF(B2034="","",IF(ISERROR(MATCH($J2034,SorP!$B$1:$B$5661,0)),"",INDIRECT("'SorP'!$A$"&amp;MATCH($J2034,SorP!$B$1:$B$5661,0))))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8"/>
        <v/>
      </c>
      <c r="T2035" s="156" t="str">
        <f ca="1">IF(B2035="","",IF(ISERROR(MATCH($J2035,SorP!$B$1:$B$5661,0)),"",INDIRECT("'SorP'!$A$"&amp;MATCH($J2035,SorP!$B$1:$B$5661,0))))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8"/>
        <v/>
      </c>
      <c r="T2036" s="156" t="str">
        <f ca="1">IF(B2036="","",IF(ISERROR(MATCH($J2036,SorP!$B$1:$B$5661,0)),"",INDIRECT("'SorP'!$A$"&amp;MATCH($J2036,SorP!$B$1:$B$5661,0))))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8"/>
        <v/>
      </c>
      <c r="T2037" s="156" t="str">
        <f ca="1">IF(B2037="","",IF(ISERROR(MATCH($J2037,SorP!$B$1:$B$5661,0)),"",INDIRECT("'SorP'!$A$"&amp;MATCH($J2037,SorP!$B$1:$B$5661,0))))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8"/>
        <v/>
      </c>
      <c r="T2038" s="156" t="str">
        <f ca="1">IF(B2038="","",IF(ISERROR(MATCH($J2038,SorP!$B$1:$B$5661,0)),"",INDIRECT("'SorP'!$A$"&amp;MATCH($J2038,SorP!$B$1:$B$5661,0))))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8"/>
        <v/>
      </c>
      <c r="T2039" s="156" t="str">
        <f ca="1">IF(B2039="","",IF(ISERROR(MATCH($J2039,SorP!$B$1:$B$5661,0)),"",INDIRECT("'SorP'!$A$"&amp;MATCH($J2039,SorP!$B$1:$B$5661,0))))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8"/>
        <v/>
      </c>
      <c r="T2040" s="156" t="str">
        <f ca="1">IF(B2040="","",IF(ISERROR(MATCH($J2040,SorP!$B$1:$B$5661,0)),"",INDIRECT("'SorP'!$A$"&amp;MATCH($J2040,SorP!$B$1:$B$5661,0))))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8"/>
        <v/>
      </c>
      <c r="T2041" s="156" t="str">
        <f ca="1">IF(B2041="","",IF(ISERROR(MATCH($J2041,SorP!$B$1:$B$5661,0)),"",INDIRECT("'SorP'!$A$"&amp;MATCH($J2041,SorP!$B$1:$B$5661,0))))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8"/>
        <v/>
      </c>
      <c r="T2042" s="156" t="str">
        <f ca="1">IF(B2042="","",IF(ISERROR(MATCH($J2042,SorP!$B$1:$B$5661,0)),"",INDIRECT("'SorP'!$A$"&amp;MATCH($J2042,SorP!$B$1:$B$5661,0))))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8"/>
        <v/>
      </c>
      <c r="T2043" s="156" t="str">
        <f ca="1">IF(B2043="","",IF(ISERROR(MATCH($J2043,SorP!$B$1:$B$5661,0)),"",INDIRECT("'SorP'!$A$"&amp;MATCH($J2043,SorP!$B$1:$B$5661,0))))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8"/>
        <v/>
      </c>
      <c r="T2044" s="156" t="str">
        <f ca="1">IF(B2044="","",IF(ISERROR(MATCH($J2044,SorP!$B$1:$B$5661,0)),"",INDIRECT("'SorP'!$A$"&amp;MATCH($J2044,SorP!$B$1:$B$5661,0))))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IF(B2045="","",IF(ISERROR(MATCH($J2045,SorP!$B$1:$B$5661,0)),"",INDIRECT("'SorP'!$A$"&amp;MATCH($J2045,SorP!$B$1:$B$5661,0))))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ref="X2047:X2110" ca="1" si="99">IF(AND(C2047="Smelter not listed",OR(LEN(D2047)=0,LEN(E2047)=0)),1,0)</f>
        <v>0</v>
      </c>
      <c r="AB2047" s="171" t="str">
        <f t="shared" ref="AB2047:AB2110" si="100">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101">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9"/>
        <v>0</v>
      </c>
      <c r="AB2048" s="171" t="str">
        <f t="shared" si="100"/>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101"/>
        <v/>
      </c>
      <c r="T2049" s="156" t="str">
        <f ca="1">IF(B2049="","",IF(ISERROR(MATCH($J2049,SorP!$B$1:$B$5661,0)),"",INDIRECT("'SorP'!$A$"&amp;MATCH($J2049,SorP!$B$1:$B$5661,0))))</f>
        <v/>
      </c>
      <c r="U2049" s="169"/>
      <c r="V2049" s="170" t="e">
        <f>IF(C2049="",NA(),MATCH($B2049&amp;$C2049,'Smelter Look-up'!$J:$J,0))</f>
        <v>#N/A</v>
      </c>
      <c r="X2049" s="171">
        <f t="shared" ca="1" si="99"/>
        <v>0</v>
      </c>
      <c r="AB2049" s="171" t="str">
        <f t="shared" si="100"/>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101"/>
        <v/>
      </c>
      <c r="T2050" s="156" t="str">
        <f ca="1">IF(B2050="","",IF(ISERROR(MATCH($J2050,SorP!$B$1:$B$5661,0)),"",INDIRECT("'SorP'!$A$"&amp;MATCH($J2050,SorP!$B$1:$B$5661,0))))</f>
        <v/>
      </c>
      <c r="U2050" s="169"/>
      <c r="V2050" s="170" t="e">
        <f>IF(C2050="",NA(),MATCH($B2050&amp;$C2050,'Smelter Look-up'!$J:$J,0))</f>
        <v>#N/A</v>
      </c>
      <c r="X2050" s="171">
        <f t="shared" ca="1" si="99"/>
        <v>0</v>
      </c>
      <c r="AB2050" s="171" t="str">
        <f t="shared" si="100"/>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101"/>
        <v/>
      </c>
      <c r="T2051" s="156" t="str">
        <f ca="1">IF(B2051="","",IF(ISERROR(MATCH($J2051,SorP!$B$1:$B$5661,0)),"",INDIRECT("'SorP'!$A$"&amp;MATCH($J2051,SorP!$B$1:$B$5661,0))))</f>
        <v/>
      </c>
      <c r="U2051" s="169"/>
      <c r="V2051" s="170" t="e">
        <f>IF(C2051="",NA(),MATCH($B2051&amp;$C2051,'Smelter Look-up'!$J:$J,0))</f>
        <v>#N/A</v>
      </c>
      <c r="X2051" s="171">
        <f t="shared" ca="1" si="99"/>
        <v>0</v>
      </c>
      <c r="AB2051" s="171" t="str">
        <f t="shared" si="100"/>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101"/>
        <v/>
      </c>
      <c r="T2052" s="156" t="str">
        <f ca="1">IF(B2052="","",IF(ISERROR(MATCH($J2052,SorP!$B$1:$B$5661,0)),"",INDIRECT("'SorP'!$A$"&amp;MATCH($J2052,SorP!$B$1:$B$5661,0))))</f>
        <v/>
      </c>
      <c r="U2052" s="169"/>
      <c r="V2052" s="170" t="e">
        <f>IF(C2052="",NA(),MATCH($B2052&amp;$C2052,'Smelter Look-up'!$J:$J,0))</f>
        <v>#N/A</v>
      </c>
      <c r="X2052" s="171">
        <f t="shared" ca="1" si="99"/>
        <v>0</v>
      </c>
      <c r="AB2052" s="171" t="str">
        <f t="shared" si="100"/>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101"/>
        <v/>
      </c>
      <c r="T2053" s="156" t="str">
        <f ca="1">IF(B2053="","",IF(ISERROR(MATCH($J2053,SorP!$B$1:$B$5661,0)),"",INDIRECT("'SorP'!$A$"&amp;MATCH($J2053,SorP!$B$1:$B$5661,0))))</f>
        <v/>
      </c>
      <c r="U2053" s="169"/>
      <c r="V2053" s="170" t="e">
        <f>IF(C2053="",NA(),MATCH($B2053&amp;$C2053,'Smelter Look-up'!$J:$J,0))</f>
        <v>#N/A</v>
      </c>
      <c r="X2053" s="171">
        <f t="shared" ca="1" si="99"/>
        <v>0</v>
      </c>
      <c r="AB2053" s="171" t="str">
        <f t="shared" si="100"/>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101"/>
        <v/>
      </c>
      <c r="T2054" s="156" t="str">
        <f ca="1">IF(B2054="","",IF(ISERROR(MATCH($J2054,SorP!$B$1:$B$5661,0)),"",INDIRECT("'SorP'!$A$"&amp;MATCH($J2054,SorP!$B$1:$B$5661,0))))</f>
        <v/>
      </c>
      <c r="U2054" s="169"/>
      <c r="V2054" s="170" t="e">
        <f>IF(C2054="",NA(),MATCH($B2054&amp;$C2054,'Smelter Look-up'!$J:$J,0))</f>
        <v>#N/A</v>
      </c>
      <c r="X2054" s="171">
        <f t="shared" ca="1" si="99"/>
        <v>0</v>
      </c>
      <c r="AB2054" s="171" t="str">
        <f t="shared" si="100"/>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101"/>
        <v/>
      </c>
      <c r="T2055" s="156" t="str">
        <f ca="1">IF(B2055="","",IF(ISERROR(MATCH($J2055,SorP!$B$1:$B$5661,0)),"",INDIRECT("'SorP'!$A$"&amp;MATCH($J2055,SorP!$B$1:$B$5661,0))))</f>
        <v/>
      </c>
      <c r="U2055" s="169"/>
      <c r="V2055" s="170" t="e">
        <f>IF(C2055="",NA(),MATCH($B2055&amp;$C2055,'Smelter Look-up'!$J:$J,0))</f>
        <v>#N/A</v>
      </c>
      <c r="X2055" s="171">
        <f t="shared" ca="1" si="99"/>
        <v>0</v>
      </c>
      <c r="AB2055" s="171" t="str">
        <f t="shared" si="100"/>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101"/>
        <v/>
      </c>
      <c r="T2056" s="156" t="str">
        <f ca="1">IF(B2056="","",IF(ISERROR(MATCH($J2056,SorP!$B$1:$B$5661,0)),"",INDIRECT("'SorP'!$A$"&amp;MATCH($J2056,SorP!$B$1:$B$5661,0))))</f>
        <v/>
      </c>
      <c r="U2056" s="169"/>
      <c r="V2056" s="170" t="e">
        <f>IF(C2056="",NA(),MATCH($B2056&amp;$C2056,'Smelter Look-up'!$J:$J,0))</f>
        <v>#N/A</v>
      </c>
      <c r="X2056" s="171">
        <f t="shared" ca="1" si="99"/>
        <v>0</v>
      </c>
      <c r="AB2056" s="171" t="str">
        <f t="shared" si="100"/>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101"/>
        <v/>
      </c>
      <c r="T2057" s="156" t="str">
        <f ca="1">IF(B2057="","",IF(ISERROR(MATCH($J2057,SorP!$B$1:$B$5661,0)),"",INDIRECT("'SorP'!$A$"&amp;MATCH($J2057,SorP!$B$1:$B$5661,0))))</f>
        <v/>
      </c>
      <c r="U2057" s="169"/>
      <c r="V2057" s="170" t="e">
        <f>IF(C2057="",NA(),MATCH($B2057&amp;$C2057,'Smelter Look-up'!$J:$J,0))</f>
        <v>#N/A</v>
      </c>
      <c r="X2057" s="171">
        <f t="shared" ca="1" si="99"/>
        <v>0</v>
      </c>
      <c r="AB2057" s="171" t="str">
        <f t="shared" si="100"/>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101"/>
        <v/>
      </c>
      <c r="T2058" s="156" t="str">
        <f ca="1">IF(B2058="","",IF(ISERROR(MATCH($J2058,SorP!$B$1:$B$5661,0)),"",INDIRECT("'SorP'!$A$"&amp;MATCH($J2058,SorP!$B$1:$B$5661,0))))</f>
        <v/>
      </c>
      <c r="U2058" s="169"/>
      <c r="V2058" s="170" t="e">
        <f>IF(C2058="",NA(),MATCH($B2058&amp;$C2058,'Smelter Look-up'!$J:$J,0))</f>
        <v>#N/A</v>
      </c>
      <c r="X2058" s="171">
        <f t="shared" ca="1" si="99"/>
        <v>0</v>
      </c>
      <c r="AB2058" s="171" t="str">
        <f t="shared" si="100"/>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101"/>
        <v/>
      </c>
      <c r="T2059" s="156" t="str">
        <f ca="1">IF(B2059="","",IF(ISERROR(MATCH($J2059,SorP!$B$1:$B$5661,0)),"",INDIRECT("'SorP'!$A$"&amp;MATCH($J2059,SorP!$B$1:$B$5661,0))))</f>
        <v/>
      </c>
      <c r="U2059" s="169"/>
      <c r="V2059" s="170" t="e">
        <f>IF(C2059="",NA(),MATCH($B2059&amp;$C2059,'Smelter Look-up'!$J:$J,0))</f>
        <v>#N/A</v>
      </c>
      <c r="X2059" s="171">
        <f t="shared" ca="1" si="99"/>
        <v>0</v>
      </c>
      <c r="AB2059" s="171" t="str">
        <f t="shared" si="100"/>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101"/>
        <v/>
      </c>
      <c r="T2060" s="156" t="str">
        <f ca="1">IF(B2060="","",IF(ISERROR(MATCH($J2060,SorP!$B$1:$B$5661,0)),"",INDIRECT("'SorP'!$A$"&amp;MATCH($J2060,SorP!$B$1:$B$5661,0))))</f>
        <v/>
      </c>
      <c r="U2060" s="169"/>
      <c r="V2060" s="170" t="e">
        <f>IF(C2060="",NA(),MATCH($B2060&amp;$C2060,'Smelter Look-up'!$J:$J,0))</f>
        <v>#N/A</v>
      </c>
      <c r="X2060" s="171">
        <f t="shared" ca="1" si="99"/>
        <v>0</v>
      </c>
      <c r="AB2060" s="171" t="str">
        <f t="shared" si="100"/>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101"/>
        <v/>
      </c>
      <c r="T2061" s="156" t="str">
        <f ca="1">IF(B2061="","",IF(ISERROR(MATCH($J2061,SorP!$B$1:$B$5661,0)),"",INDIRECT("'SorP'!$A$"&amp;MATCH($J2061,SorP!$B$1:$B$5661,0))))</f>
        <v/>
      </c>
      <c r="U2061" s="169"/>
      <c r="V2061" s="170" t="e">
        <f>IF(C2061="",NA(),MATCH($B2061&amp;$C2061,'Smelter Look-up'!$J:$J,0))</f>
        <v>#N/A</v>
      </c>
      <c r="X2061" s="171">
        <f t="shared" ca="1" si="99"/>
        <v>0</v>
      </c>
      <c r="AB2061" s="171" t="str">
        <f t="shared" si="100"/>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101"/>
        <v/>
      </c>
      <c r="T2062" s="156" t="str">
        <f ca="1">IF(B2062="","",IF(ISERROR(MATCH($J2062,SorP!$B$1:$B$5661,0)),"",INDIRECT("'SorP'!$A$"&amp;MATCH($J2062,SorP!$B$1:$B$5661,0))))</f>
        <v/>
      </c>
      <c r="U2062" s="169"/>
      <c r="V2062" s="170" t="e">
        <f>IF(C2062="",NA(),MATCH($B2062&amp;$C2062,'Smelter Look-up'!$J:$J,0))</f>
        <v>#N/A</v>
      </c>
      <c r="X2062" s="171">
        <f t="shared" ca="1" si="99"/>
        <v>0</v>
      </c>
      <c r="AB2062" s="171" t="str">
        <f t="shared" si="100"/>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101"/>
        <v/>
      </c>
      <c r="T2063" s="156" t="str">
        <f ca="1">IF(B2063="","",IF(ISERROR(MATCH($J2063,SorP!$B$1:$B$5661,0)),"",INDIRECT("'SorP'!$A$"&amp;MATCH($J2063,SorP!$B$1:$B$5661,0))))</f>
        <v/>
      </c>
      <c r="U2063" s="169"/>
      <c r="V2063" s="170" t="e">
        <f>IF(C2063="",NA(),MATCH($B2063&amp;$C2063,'Smelter Look-up'!$J:$J,0))</f>
        <v>#N/A</v>
      </c>
      <c r="X2063" s="171">
        <f t="shared" ca="1" si="99"/>
        <v>0</v>
      </c>
      <c r="AB2063" s="171" t="str">
        <f t="shared" si="100"/>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101"/>
        <v/>
      </c>
      <c r="T2064" s="156" t="str">
        <f ca="1">IF(B2064="","",IF(ISERROR(MATCH($J2064,SorP!$B$1:$B$5661,0)),"",INDIRECT("'SorP'!$A$"&amp;MATCH($J2064,SorP!$B$1:$B$5661,0))))</f>
        <v/>
      </c>
      <c r="U2064" s="169"/>
      <c r="V2064" s="170" t="e">
        <f>IF(C2064="",NA(),MATCH($B2064&amp;$C2064,'Smelter Look-up'!$J:$J,0))</f>
        <v>#N/A</v>
      </c>
      <c r="X2064" s="171">
        <f t="shared" ca="1" si="99"/>
        <v>0</v>
      </c>
      <c r="AB2064" s="171" t="str">
        <f t="shared" si="100"/>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101"/>
        <v/>
      </c>
      <c r="T2065" s="156" t="str">
        <f ca="1">IF(B2065="","",IF(ISERROR(MATCH($J2065,SorP!$B$1:$B$5661,0)),"",INDIRECT("'SorP'!$A$"&amp;MATCH($J2065,SorP!$B$1:$B$5661,0))))</f>
        <v/>
      </c>
      <c r="U2065" s="169"/>
      <c r="V2065" s="170" t="e">
        <f>IF(C2065="",NA(),MATCH($B2065&amp;$C2065,'Smelter Look-up'!$J:$J,0))</f>
        <v>#N/A</v>
      </c>
      <c r="X2065" s="171">
        <f t="shared" ca="1" si="99"/>
        <v>0</v>
      </c>
      <c r="AB2065" s="171" t="str">
        <f t="shared" si="100"/>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101"/>
        <v/>
      </c>
      <c r="T2066" s="156" t="str">
        <f ca="1">IF(B2066="","",IF(ISERROR(MATCH($J2066,SorP!$B$1:$B$5661,0)),"",INDIRECT("'SorP'!$A$"&amp;MATCH($J2066,SorP!$B$1:$B$5661,0))))</f>
        <v/>
      </c>
      <c r="U2066" s="169"/>
      <c r="V2066" s="170" t="e">
        <f>IF(C2066="",NA(),MATCH($B2066&amp;$C2066,'Smelter Look-up'!$J:$J,0))</f>
        <v>#N/A</v>
      </c>
      <c r="X2066" s="171">
        <f t="shared" ca="1" si="99"/>
        <v>0</v>
      </c>
      <c r="AB2066" s="171" t="str">
        <f t="shared" si="100"/>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101"/>
        <v/>
      </c>
      <c r="T2067" s="156" t="str">
        <f ca="1">IF(B2067="","",IF(ISERROR(MATCH($J2067,SorP!$B$1:$B$5661,0)),"",INDIRECT("'SorP'!$A$"&amp;MATCH($J2067,SorP!$B$1:$B$5661,0))))</f>
        <v/>
      </c>
      <c r="U2067" s="169"/>
      <c r="V2067" s="170" t="e">
        <f>IF(C2067="",NA(),MATCH($B2067&amp;$C2067,'Smelter Look-up'!$J:$J,0))</f>
        <v>#N/A</v>
      </c>
      <c r="X2067" s="171">
        <f t="shared" ca="1" si="99"/>
        <v>0</v>
      </c>
      <c r="AB2067" s="171" t="str">
        <f t="shared" si="100"/>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101"/>
        <v/>
      </c>
      <c r="T2068" s="156" t="str">
        <f ca="1">IF(B2068="","",IF(ISERROR(MATCH($J2068,SorP!$B$1:$B$5661,0)),"",INDIRECT("'SorP'!$A$"&amp;MATCH($J2068,SorP!$B$1:$B$5661,0))))</f>
        <v/>
      </c>
      <c r="U2068" s="169"/>
      <c r="V2068" s="170" t="e">
        <f>IF(C2068="",NA(),MATCH($B2068&amp;$C2068,'Smelter Look-up'!$J:$J,0))</f>
        <v>#N/A</v>
      </c>
      <c r="X2068" s="171">
        <f t="shared" ca="1" si="99"/>
        <v>0</v>
      </c>
      <c r="AB2068" s="171" t="str">
        <f t="shared" si="100"/>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101"/>
        <v/>
      </c>
      <c r="T2069" s="156" t="str">
        <f ca="1">IF(B2069="","",IF(ISERROR(MATCH($J2069,SorP!$B$1:$B$5661,0)),"",INDIRECT("'SorP'!$A$"&amp;MATCH($J2069,SorP!$B$1:$B$5661,0))))</f>
        <v/>
      </c>
      <c r="U2069" s="169"/>
      <c r="V2069" s="170" t="e">
        <f>IF(C2069="",NA(),MATCH($B2069&amp;$C2069,'Smelter Look-up'!$J:$J,0))</f>
        <v>#N/A</v>
      </c>
      <c r="X2069" s="171">
        <f t="shared" ca="1" si="99"/>
        <v>0</v>
      </c>
      <c r="AB2069" s="171" t="str">
        <f t="shared" si="100"/>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101"/>
        <v/>
      </c>
      <c r="T2070" s="156" t="str">
        <f ca="1">IF(B2070="","",IF(ISERROR(MATCH($J2070,SorP!$B$1:$B$5661,0)),"",INDIRECT("'SorP'!$A$"&amp;MATCH($J2070,SorP!$B$1:$B$5661,0))))</f>
        <v/>
      </c>
      <c r="U2070" s="169"/>
      <c r="V2070" s="170" t="e">
        <f>IF(C2070="",NA(),MATCH($B2070&amp;$C2070,'Smelter Look-up'!$J:$J,0))</f>
        <v>#N/A</v>
      </c>
      <c r="X2070" s="171">
        <f t="shared" ca="1" si="99"/>
        <v>0</v>
      </c>
      <c r="AB2070" s="171" t="str">
        <f t="shared" si="100"/>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101"/>
        <v/>
      </c>
      <c r="T2071" s="156" t="str">
        <f ca="1">IF(B2071="","",IF(ISERROR(MATCH($J2071,SorP!$B$1:$B$5661,0)),"",INDIRECT("'SorP'!$A$"&amp;MATCH($J2071,SorP!$B$1:$B$5661,0))))</f>
        <v/>
      </c>
      <c r="U2071" s="169"/>
      <c r="V2071" s="170" t="e">
        <f>IF(C2071="",NA(),MATCH($B2071&amp;$C2071,'Smelter Look-up'!$J:$J,0))</f>
        <v>#N/A</v>
      </c>
      <c r="X2071" s="171">
        <f t="shared" ca="1" si="99"/>
        <v>0</v>
      </c>
      <c r="AB2071" s="171" t="str">
        <f t="shared" si="100"/>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101"/>
        <v/>
      </c>
      <c r="T2072" s="156" t="str">
        <f ca="1">IF(B2072="","",IF(ISERROR(MATCH($J2072,SorP!$B$1:$B$5661,0)),"",INDIRECT("'SorP'!$A$"&amp;MATCH($J2072,SorP!$B$1:$B$5661,0))))</f>
        <v/>
      </c>
      <c r="U2072" s="169"/>
      <c r="V2072" s="170" t="e">
        <f>IF(C2072="",NA(),MATCH($B2072&amp;$C2072,'Smelter Look-up'!$J:$J,0))</f>
        <v>#N/A</v>
      </c>
      <c r="X2072" s="171">
        <f t="shared" ca="1" si="99"/>
        <v>0</v>
      </c>
      <c r="AB2072" s="171" t="str">
        <f t="shared" si="100"/>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101"/>
        <v/>
      </c>
      <c r="T2073" s="156" t="str">
        <f ca="1">IF(B2073="","",IF(ISERROR(MATCH($J2073,SorP!$B$1:$B$5661,0)),"",INDIRECT("'SorP'!$A$"&amp;MATCH($J2073,SorP!$B$1:$B$5661,0))))</f>
        <v/>
      </c>
      <c r="U2073" s="169"/>
      <c r="V2073" s="170" t="e">
        <f>IF(C2073="",NA(),MATCH($B2073&amp;$C2073,'Smelter Look-up'!$J:$J,0))</f>
        <v>#N/A</v>
      </c>
      <c r="X2073" s="171">
        <f t="shared" ca="1" si="99"/>
        <v>0</v>
      </c>
      <c r="AB2073" s="171" t="str">
        <f t="shared" si="100"/>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101"/>
        <v/>
      </c>
      <c r="T2074" s="156" t="str">
        <f ca="1">IF(B2074="","",IF(ISERROR(MATCH($J2074,SorP!$B$1:$B$5661,0)),"",INDIRECT("'SorP'!$A$"&amp;MATCH($J2074,SorP!$B$1:$B$5661,0))))</f>
        <v/>
      </c>
      <c r="U2074" s="169"/>
      <c r="V2074" s="170" t="e">
        <f>IF(C2074="",NA(),MATCH($B2074&amp;$C2074,'Smelter Look-up'!$J:$J,0))</f>
        <v>#N/A</v>
      </c>
      <c r="X2074" s="171">
        <f t="shared" ca="1" si="99"/>
        <v>0</v>
      </c>
      <c r="AB2074" s="171" t="str">
        <f t="shared" si="100"/>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101"/>
        <v/>
      </c>
      <c r="T2075" s="156" t="str">
        <f ca="1">IF(B2075="","",IF(ISERROR(MATCH($J2075,SorP!$B$1:$B$5661,0)),"",INDIRECT("'SorP'!$A$"&amp;MATCH($J2075,SorP!$B$1:$B$5661,0))))</f>
        <v/>
      </c>
      <c r="U2075" s="169"/>
      <c r="V2075" s="170" t="e">
        <f>IF(C2075="",NA(),MATCH($B2075&amp;$C2075,'Smelter Look-up'!$J:$J,0))</f>
        <v>#N/A</v>
      </c>
      <c r="X2075" s="171">
        <f t="shared" ca="1" si="99"/>
        <v>0</v>
      </c>
      <c r="AB2075" s="171" t="str">
        <f t="shared" si="100"/>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101"/>
        <v/>
      </c>
      <c r="T2076" s="156" t="str">
        <f ca="1">IF(B2076="","",IF(ISERROR(MATCH($J2076,SorP!$B$1:$B$5661,0)),"",INDIRECT("'SorP'!$A$"&amp;MATCH($J2076,SorP!$B$1:$B$5661,0))))</f>
        <v/>
      </c>
      <c r="U2076" s="169"/>
      <c r="V2076" s="170" t="e">
        <f>IF(C2076="",NA(),MATCH($B2076&amp;$C2076,'Smelter Look-up'!$J:$J,0))</f>
        <v>#N/A</v>
      </c>
      <c r="X2076" s="171">
        <f t="shared" ca="1" si="99"/>
        <v>0</v>
      </c>
      <c r="AB2076" s="171" t="str">
        <f t="shared" si="100"/>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101"/>
        <v/>
      </c>
      <c r="T2077" s="156" t="str">
        <f ca="1">IF(B2077="","",IF(ISERROR(MATCH($J2077,SorP!$B$1:$B$5661,0)),"",INDIRECT("'SorP'!$A$"&amp;MATCH($J2077,SorP!$B$1:$B$5661,0))))</f>
        <v/>
      </c>
      <c r="U2077" s="169"/>
      <c r="V2077" s="170" t="e">
        <f>IF(C2077="",NA(),MATCH($B2077&amp;$C2077,'Smelter Look-up'!$J:$J,0))</f>
        <v>#N/A</v>
      </c>
      <c r="X2077" s="171">
        <f t="shared" ca="1" si="99"/>
        <v>0</v>
      </c>
      <c r="AB2077" s="171" t="str">
        <f t="shared" si="100"/>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101"/>
        <v/>
      </c>
      <c r="T2078" s="156" t="str">
        <f ca="1">IF(B2078="","",IF(ISERROR(MATCH($J2078,SorP!$B$1:$B$5661,0)),"",INDIRECT("'SorP'!$A$"&amp;MATCH($J2078,SorP!$B$1:$B$5661,0))))</f>
        <v/>
      </c>
      <c r="U2078" s="169"/>
      <c r="V2078" s="170" t="e">
        <f>IF(C2078="",NA(),MATCH($B2078&amp;$C2078,'Smelter Look-up'!$J:$J,0))</f>
        <v>#N/A</v>
      </c>
      <c r="X2078" s="171">
        <f t="shared" ca="1" si="99"/>
        <v>0</v>
      </c>
      <c r="AB2078" s="171" t="str">
        <f t="shared" si="100"/>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101"/>
        <v/>
      </c>
      <c r="T2079" s="156" t="str">
        <f ca="1">IF(B2079="","",IF(ISERROR(MATCH($J2079,SorP!$B$1:$B$5661,0)),"",INDIRECT("'SorP'!$A$"&amp;MATCH($J2079,SorP!$B$1:$B$5661,0))))</f>
        <v/>
      </c>
      <c r="U2079" s="169"/>
      <c r="V2079" s="170" t="e">
        <f>IF(C2079="",NA(),MATCH($B2079&amp;$C2079,'Smelter Look-up'!$J:$J,0))</f>
        <v>#N/A</v>
      </c>
      <c r="X2079" s="171">
        <f t="shared" ca="1" si="99"/>
        <v>0</v>
      </c>
      <c r="AB2079" s="171" t="str">
        <f t="shared" si="100"/>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101"/>
        <v/>
      </c>
      <c r="T2080" s="156" t="str">
        <f ca="1">IF(B2080="","",IF(ISERROR(MATCH($J2080,SorP!$B$1:$B$5661,0)),"",INDIRECT("'SorP'!$A$"&amp;MATCH($J2080,SorP!$B$1:$B$5661,0))))</f>
        <v/>
      </c>
      <c r="U2080" s="169"/>
      <c r="V2080" s="170" t="e">
        <f>IF(C2080="",NA(),MATCH($B2080&amp;$C2080,'Smelter Look-up'!$J:$J,0))</f>
        <v>#N/A</v>
      </c>
      <c r="X2080" s="171">
        <f t="shared" ca="1" si="99"/>
        <v>0</v>
      </c>
      <c r="AB2080" s="171" t="str">
        <f t="shared" si="100"/>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101"/>
        <v/>
      </c>
      <c r="T2081" s="156" t="str">
        <f ca="1">IF(B2081="","",IF(ISERROR(MATCH($J2081,SorP!$B$1:$B$5661,0)),"",INDIRECT("'SorP'!$A$"&amp;MATCH($J2081,SorP!$B$1:$B$5661,0))))</f>
        <v/>
      </c>
      <c r="U2081" s="169"/>
      <c r="V2081" s="170" t="e">
        <f>IF(C2081="",NA(),MATCH($B2081&amp;$C2081,'Smelter Look-up'!$J:$J,0))</f>
        <v>#N/A</v>
      </c>
      <c r="X2081" s="171">
        <f t="shared" ca="1" si="99"/>
        <v>0</v>
      </c>
      <c r="AB2081" s="171" t="str">
        <f t="shared" si="100"/>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101"/>
        <v/>
      </c>
      <c r="T2082" s="156" t="str">
        <f ca="1">IF(B2082="","",IF(ISERROR(MATCH($J2082,SorP!$B$1:$B$5661,0)),"",INDIRECT("'SorP'!$A$"&amp;MATCH($J2082,SorP!$B$1:$B$5661,0))))</f>
        <v/>
      </c>
      <c r="U2082" s="169"/>
      <c r="V2082" s="170" t="e">
        <f>IF(C2082="",NA(),MATCH($B2082&amp;$C2082,'Smelter Look-up'!$J:$J,0))</f>
        <v>#N/A</v>
      </c>
      <c r="X2082" s="171">
        <f t="shared" ca="1" si="99"/>
        <v>0</v>
      </c>
      <c r="AB2082" s="171" t="str">
        <f t="shared" si="100"/>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101"/>
        <v/>
      </c>
      <c r="T2083" s="156" t="str">
        <f ca="1">IF(B2083="","",IF(ISERROR(MATCH($J2083,SorP!$B$1:$B$5661,0)),"",INDIRECT("'SorP'!$A$"&amp;MATCH($J2083,SorP!$B$1:$B$5661,0))))</f>
        <v/>
      </c>
      <c r="U2083" s="169"/>
      <c r="V2083" s="170" t="e">
        <f>IF(C2083="",NA(),MATCH($B2083&amp;$C2083,'Smelter Look-up'!$J:$J,0))</f>
        <v>#N/A</v>
      </c>
      <c r="X2083" s="171">
        <f t="shared" ca="1" si="99"/>
        <v>0</v>
      </c>
      <c r="AB2083" s="171" t="str">
        <f t="shared" si="100"/>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101"/>
        <v/>
      </c>
      <c r="T2084" s="156" t="str">
        <f ca="1">IF(B2084="","",IF(ISERROR(MATCH($J2084,SorP!$B$1:$B$5661,0)),"",INDIRECT("'SorP'!$A$"&amp;MATCH($J2084,SorP!$B$1:$B$5661,0))))</f>
        <v/>
      </c>
      <c r="U2084" s="169"/>
      <c r="V2084" s="170" t="e">
        <f>IF(C2084="",NA(),MATCH($B2084&amp;$C2084,'Smelter Look-up'!$J:$J,0))</f>
        <v>#N/A</v>
      </c>
      <c r="X2084" s="171">
        <f t="shared" ca="1" si="99"/>
        <v>0</v>
      </c>
      <c r="AB2084" s="171" t="str">
        <f t="shared" si="100"/>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101"/>
        <v/>
      </c>
      <c r="T2085" s="156" t="str">
        <f ca="1">IF(B2085="","",IF(ISERROR(MATCH($J2085,SorP!$B$1:$B$5661,0)),"",INDIRECT("'SorP'!$A$"&amp;MATCH($J2085,SorP!$B$1:$B$5661,0))))</f>
        <v/>
      </c>
      <c r="U2085" s="169"/>
      <c r="V2085" s="170" t="e">
        <f>IF(C2085="",NA(),MATCH($B2085&amp;$C2085,'Smelter Look-up'!$J:$J,0))</f>
        <v>#N/A</v>
      </c>
      <c r="X2085" s="171">
        <f t="shared" ca="1" si="99"/>
        <v>0</v>
      </c>
      <c r="AB2085" s="171" t="str">
        <f t="shared" si="100"/>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101"/>
        <v/>
      </c>
      <c r="T2086" s="156" t="str">
        <f ca="1">IF(B2086="","",IF(ISERROR(MATCH($J2086,SorP!$B$1:$B$5661,0)),"",INDIRECT("'SorP'!$A$"&amp;MATCH($J2086,SorP!$B$1:$B$5661,0))))</f>
        <v/>
      </c>
      <c r="U2086" s="169"/>
      <c r="V2086" s="170" t="e">
        <f>IF(C2086="",NA(),MATCH($B2086&amp;$C2086,'Smelter Look-up'!$J:$J,0))</f>
        <v>#N/A</v>
      </c>
      <c r="X2086" s="171">
        <f t="shared" ca="1" si="99"/>
        <v>0</v>
      </c>
      <c r="AB2086" s="171" t="str">
        <f t="shared" si="100"/>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101"/>
        <v/>
      </c>
      <c r="T2087" s="156" t="str">
        <f ca="1">IF(B2087="","",IF(ISERROR(MATCH($J2087,SorP!$B$1:$B$5661,0)),"",INDIRECT("'SorP'!$A$"&amp;MATCH($J2087,SorP!$B$1:$B$5661,0))))</f>
        <v/>
      </c>
      <c r="U2087" s="169"/>
      <c r="V2087" s="170" t="e">
        <f>IF(C2087="",NA(),MATCH($B2087&amp;$C2087,'Smelter Look-up'!$J:$J,0))</f>
        <v>#N/A</v>
      </c>
      <c r="X2087" s="171">
        <f t="shared" ca="1" si="99"/>
        <v>0</v>
      </c>
      <c r="AB2087" s="171" t="str">
        <f t="shared" si="100"/>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101"/>
        <v/>
      </c>
      <c r="T2088" s="156" t="str">
        <f ca="1">IF(B2088="","",IF(ISERROR(MATCH($J2088,SorP!$B$1:$B$5661,0)),"",INDIRECT("'SorP'!$A$"&amp;MATCH($J2088,SorP!$B$1:$B$5661,0))))</f>
        <v/>
      </c>
      <c r="U2088" s="169"/>
      <c r="V2088" s="170" t="e">
        <f>IF(C2088="",NA(),MATCH($B2088&amp;$C2088,'Smelter Look-up'!$J:$J,0))</f>
        <v>#N/A</v>
      </c>
      <c r="X2088" s="171">
        <f t="shared" ca="1" si="99"/>
        <v>0</v>
      </c>
      <c r="AB2088" s="171" t="str">
        <f t="shared" si="100"/>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101"/>
        <v/>
      </c>
      <c r="T2089" s="156" t="str">
        <f ca="1">IF(B2089="","",IF(ISERROR(MATCH($J2089,SorP!$B$1:$B$5661,0)),"",INDIRECT("'SorP'!$A$"&amp;MATCH($J2089,SorP!$B$1:$B$5661,0))))</f>
        <v/>
      </c>
      <c r="U2089" s="169"/>
      <c r="V2089" s="170" t="e">
        <f>IF(C2089="",NA(),MATCH($B2089&amp;$C2089,'Smelter Look-up'!$J:$J,0))</f>
        <v>#N/A</v>
      </c>
      <c r="X2089" s="171">
        <f t="shared" ca="1" si="99"/>
        <v>0</v>
      </c>
      <c r="AB2089" s="171" t="str">
        <f t="shared" si="100"/>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101"/>
        <v/>
      </c>
      <c r="T2090" s="156" t="str">
        <f ca="1">IF(B2090="","",IF(ISERROR(MATCH($J2090,SorP!$B$1:$B$5661,0)),"",INDIRECT("'SorP'!$A$"&amp;MATCH($J2090,SorP!$B$1:$B$5661,0))))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101"/>
        <v/>
      </c>
      <c r="T2091" s="156" t="str">
        <f ca="1">IF(B2091="","",IF(ISERROR(MATCH($J2091,SorP!$B$1:$B$5661,0)),"",INDIRECT("'SorP'!$A$"&amp;MATCH($J2091,SorP!$B$1:$B$5661,0))))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101"/>
        <v/>
      </c>
      <c r="T2092" s="156" t="str">
        <f ca="1">IF(B2092="","",IF(ISERROR(MATCH($J2092,SorP!$B$1:$B$5661,0)),"",INDIRECT("'SorP'!$A$"&amp;MATCH($J2092,SorP!$B$1:$B$5661,0))))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101"/>
        <v/>
      </c>
      <c r="T2093" s="156" t="str">
        <f ca="1">IF(B2093="","",IF(ISERROR(MATCH($J2093,SorP!$B$1:$B$5661,0)),"",INDIRECT("'SorP'!$A$"&amp;MATCH($J2093,SorP!$B$1:$B$5661,0))))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101"/>
        <v/>
      </c>
      <c r="T2094" s="156" t="str">
        <f ca="1">IF(B2094="","",IF(ISERROR(MATCH($J2094,SorP!$B$1:$B$5661,0)),"",INDIRECT("'SorP'!$A$"&amp;MATCH($J2094,SorP!$B$1:$B$5661,0))))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101"/>
        <v/>
      </c>
      <c r="T2095" s="156" t="str">
        <f ca="1">IF(B2095="","",IF(ISERROR(MATCH($J2095,SorP!$B$1:$B$5661,0)),"",INDIRECT("'SorP'!$A$"&amp;MATCH($J2095,SorP!$B$1:$B$5661,0))))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101"/>
        <v/>
      </c>
      <c r="T2096" s="156" t="str">
        <f ca="1">IF(B2096="","",IF(ISERROR(MATCH($J2096,SorP!$B$1:$B$5661,0)),"",INDIRECT("'SorP'!$A$"&amp;MATCH($J2096,SorP!$B$1:$B$5661,0))))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101"/>
        <v/>
      </c>
      <c r="T2097" s="156" t="str">
        <f ca="1">IF(B2097="","",IF(ISERROR(MATCH($J2097,SorP!$B$1:$B$5661,0)),"",INDIRECT("'SorP'!$A$"&amp;MATCH($J2097,SorP!$B$1:$B$5661,0))))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101"/>
        <v/>
      </c>
      <c r="T2098" s="156" t="str">
        <f ca="1">IF(B2098="","",IF(ISERROR(MATCH($J2098,SorP!$B$1:$B$5661,0)),"",INDIRECT("'SorP'!$A$"&amp;MATCH($J2098,SorP!$B$1:$B$5661,0))))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101"/>
        <v/>
      </c>
      <c r="T2099" s="156" t="str">
        <f ca="1">IF(B2099="","",IF(ISERROR(MATCH($J2099,SorP!$B$1:$B$5661,0)),"",INDIRECT("'SorP'!$A$"&amp;MATCH($J2099,SorP!$B$1:$B$5661,0))))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101"/>
        <v/>
      </c>
      <c r="T2100" s="156" t="str">
        <f ca="1">IF(B2100="","",IF(ISERROR(MATCH($J2100,SorP!$B$1:$B$5661,0)),"",INDIRECT("'SorP'!$A$"&amp;MATCH($J2100,SorP!$B$1:$B$5661,0))))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101"/>
        <v/>
      </c>
      <c r="T2101" s="156" t="str">
        <f ca="1">IF(B2101="","",IF(ISERROR(MATCH($J2101,SorP!$B$1:$B$5661,0)),"",INDIRECT("'SorP'!$A$"&amp;MATCH($J2101,SorP!$B$1:$B$5661,0))))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101"/>
        <v/>
      </c>
      <c r="T2102" s="156" t="str">
        <f ca="1">IF(B2102="","",IF(ISERROR(MATCH($J2102,SorP!$B$1:$B$5661,0)),"",INDIRECT("'SorP'!$A$"&amp;MATCH($J2102,SorP!$B$1:$B$5661,0))))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101"/>
        <v/>
      </c>
      <c r="T2103" s="156" t="str">
        <f ca="1">IF(B2103="","",IF(ISERROR(MATCH($J2103,SorP!$B$1:$B$5661,0)),"",INDIRECT("'SorP'!$A$"&amp;MATCH($J2103,SorP!$B$1:$B$5661,0))))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101"/>
        <v/>
      </c>
      <c r="T2104" s="156" t="str">
        <f ca="1">IF(B2104="","",IF(ISERROR(MATCH($J2104,SorP!$B$1:$B$5661,0)),"",INDIRECT("'SorP'!$A$"&amp;MATCH($J2104,SorP!$B$1:$B$5661,0))))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101"/>
        <v/>
      </c>
      <c r="T2105" s="156" t="str">
        <f ca="1">IF(B2105="","",IF(ISERROR(MATCH($J2105,SorP!$B$1:$B$5661,0)),"",INDIRECT("'SorP'!$A$"&amp;MATCH($J2105,SorP!$B$1:$B$5661,0))))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101"/>
        <v/>
      </c>
      <c r="T2106" s="156" t="str">
        <f ca="1">IF(B2106="","",IF(ISERROR(MATCH($J2106,SorP!$B$1:$B$5661,0)),"",INDIRECT("'SorP'!$A$"&amp;MATCH($J2106,SorP!$B$1:$B$5661,0))))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101"/>
        <v/>
      </c>
      <c r="T2107" s="156" t="str">
        <f ca="1">IF(B2107="","",IF(ISERROR(MATCH($J2107,SorP!$B$1:$B$5661,0)),"",INDIRECT("'SorP'!$A$"&amp;MATCH($J2107,SorP!$B$1:$B$5661,0))))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1"/>
        <v/>
      </c>
      <c r="T2108" s="156" t="str">
        <f ca="1">IF(B2108="","",IF(ISERROR(MATCH($J2108,SorP!$B$1:$B$5661,0)),"",INDIRECT("'SorP'!$A$"&amp;MATCH($J2108,SorP!$B$1:$B$5661,0))))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IF(B2109="","",IF(ISERROR(MATCH($J2109,SorP!$B$1:$B$5661,0)),"",INDIRECT("'SorP'!$A$"&amp;MATCH($J2109,SorP!$B$1:$B$5661,0))))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ref="X2111:X2174" ca="1" si="102">IF(AND(C2111="Smelter not listed",OR(LEN(D2111)=0,LEN(E2111)=0)),1,0)</f>
        <v>0</v>
      </c>
      <c r="AB2111" s="171" t="str">
        <f t="shared" ref="AB2111:AB2174" si="103">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4">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102"/>
        <v>0</v>
      </c>
      <c r="AB2112" s="171" t="str">
        <f t="shared" si="103"/>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4"/>
        <v/>
      </c>
      <c r="T2113" s="156" t="str">
        <f ca="1">IF(B2113="","",IF(ISERROR(MATCH($J2113,SorP!$B$1:$B$5661,0)),"",INDIRECT("'SorP'!$A$"&amp;MATCH($J2113,SorP!$B$1:$B$5661,0))))</f>
        <v/>
      </c>
      <c r="U2113" s="169"/>
      <c r="V2113" s="170" t="e">
        <f>IF(C2113="",NA(),MATCH($B2113&amp;$C2113,'Smelter Look-up'!$J:$J,0))</f>
        <v>#N/A</v>
      </c>
      <c r="X2113" s="171">
        <f t="shared" ca="1" si="102"/>
        <v>0</v>
      </c>
      <c r="AB2113" s="171" t="str">
        <f t="shared" si="103"/>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4"/>
        <v/>
      </c>
      <c r="T2114" s="156" t="str">
        <f ca="1">IF(B2114="","",IF(ISERROR(MATCH($J2114,SorP!$B$1:$B$5661,0)),"",INDIRECT("'SorP'!$A$"&amp;MATCH($J2114,SorP!$B$1:$B$5661,0))))</f>
        <v/>
      </c>
      <c r="U2114" s="169"/>
      <c r="V2114" s="170" t="e">
        <f>IF(C2114="",NA(),MATCH($B2114&amp;$C2114,'Smelter Look-up'!$J:$J,0))</f>
        <v>#N/A</v>
      </c>
      <c r="X2114" s="171">
        <f t="shared" ca="1" si="102"/>
        <v>0</v>
      </c>
      <c r="AB2114" s="171" t="str">
        <f t="shared" si="103"/>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4"/>
        <v/>
      </c>
      <c r="T2115" s="156" t="str">
        <f ca="1">IF(B2115="","",IF(ISERROR(MATCH($J2115,SorP!$B$1:$B$5661,0)),"",INDIRECT("'SorP'!$A$"&amp;MATCH($J2115,SorP!$B$1:$B$5661,0))))</f>
        <v/>
      </c>
      <c r="U2115" s="169"/>
      <c r="V2115" s="170" t="e">
        <f>IF(C2115="",NA(),MATCH($B2115&amp;$C2115,'Smelter Look-up'!$J:$J,0))</f>
        <v>#N/A</v>
      </c>
      <c r="X2115" s="171">
        <f t="shared" ca="1" si="102"/>
        <v>0</v>
      </c>
      <c r="AB2115" s="171" t="str">
        <f t="shared" si="103"/>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4"/>
        <v/>
      </c>
      <c r="T2116" s="156" t="str">
        <f ca="1">IF(B2116="","",IF(ISERROR(MATCH($J2116,SorP!$B$1:$B$5661,0)),"",INDIRECT("'SorP'!$A$"&amp;MATCH($J2116,SorP!$B$1:$B$5661,0))))</f>
        <v/>
      </c>
      <c r="U2116" s="169"/>
      <c r="V2116" s="170" t="e">
        <f>IF(C2116="",NA(),MATCH($B2116&amp;$C2116,'Smelter Look-up'!$J:$J,0))</f>
        <v>#N/A</v>
      </c>
      <c r="X2116" s="171">
        <f t="shared" ca="1" si="102"/>
        <v>0</v>
      </c>
      <c r="AB2116" s="171" t="str">
        <f t="shared" si="103"/>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4"/>
        <v/>
      </c>
      <c r="T2117" s="156" t="str">
        <f ca="1">IF(B2117="","",IF(ISERROR(MATCH($J2117,SorP!$B$1:$B$5661,0)),"",INDIRECT("'SorP'!$A$"&amp;MATCH($J2117,SorP!$B$1:$B$5661,0))))</f>
        <v/>
      </c>
      <c r="U2117" s="169"/>
      <c r="V2117" s="170" t="e">
        <f>IF(C2117="",NA(),MATCH($B2117&amp;$C2117,'Smelter Look-up'!$J:$J,0))</f>
        <v>#N/A</v>
      </c>
      <c r="X2117" s="171">
        <f t="shared" ca="1" si="102"/>
        <v>0</v>
      </c>
      <c r="AB2117" s="171" t="str">
        <f t="shared" si="103"/>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4"/>
        <v/>
      </c>
      <c r="T2118" s="156" t="str">
        <f ca="1">IF(B2118="","",IF(ISERROR(MATCH($J2118,SorP!$B$1:$B$5661,0)),"",INDIRECT("'SorP'!$A$"&amp;MATCH($J2118,SorP!$B$1:$B$5661,0))))</f>
        <v/>
      </c>
      <c r="U2118" s="169"/>
      <c r="V2118" s="170" t="e">
        <f>IF(C2118="",NA(),MATCH($B2118&amp;$C2118,'Smelter Look-up'!$J:$J,0))</f>
        <v>#N/A</v>
      </c>
      <c r="X2118" s="171">
        <f t="shared" ca="1" si="102"/>
        <v>0</v>
      </c>
      <c r="AB2118" s="171" t="str">
        <f t="shared" si="103"/>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4"/>
        <v/>
      </c>
      <c r="T2119" s="156" t="str">
        <f ca="1">IF(B2119="","",IF(ISERROR(MATCH($J2119,SorP!$B$1:$B$5661,0)),"",INDIRECT("'SorP'!$A$"&amp;MATCH($J2119,SorP!$B$1:$B$5661,0))))</f>
        <v/>
      </c>
      <c r="U2119" s="169"/>
      <c r="V2119" s="170" t="e">
        <f>IF(C2119="",NA(),MATCH($B2119&amp;$C2119,'Smelter Look-up'!$J:$J,0))</f>
        <v>#N/A</v>
      </c>
      <c r="X2119" s="171">
        <f t="shared" ca="1" si="102"/>
        <v>0</v>
      </c>
      <c r="AB2119" s="171" t="str">
        <f t="shared" si="103"/>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4"/>
        <v/>
      </c>
      <c r="T2120" s="156" t="str">
        <f ca="1">IF(B2120="","",IF(ISERROR(MATCH($J2120,SorP!$B$1:$B$5661,0)),"",INDIRECT("'SorP'!$A$"&amp;MATCH($J2120,SorP!$B$1:$B$5661,0))))</f>
        <v/>
      </c>
      <c r="U2120" s="169"/>
      <c r="V2120" s="170" t="e">
        <f>IF(C2120="",NA(),MATCH($B2120&amp;$C2120,'Smelter Look-up'!$J:$J,0))</f>
        <v>#N/A</v>
      </c>
      <c r="X2120" s="171">
        <f t="shared" ca="1" si="102"/>
        <v>0</v>
      </c>
      <c r="AB2120" s="171" t="str">
        <f t="shared" si="103"/>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4"/>
        <v/>
      </c>
      <c r="T2121" s="156" t="str">
        <f ca="1">IF(B2121="","",IF(ISERROR(MATCH($J2121,SorP!$B$1:$B$5661,0)),"",INDIRECT("'SorP'!$A$"&amp;MATCH($J2121,SorP!$B$1:$B$5661,0))))</f>
        <v/>
      </c>
      <c r="U2121" s="169"/>
      <c r="V2121" s="170" t="e">
        <f>IF(C2121="",NA(),MATCH($B2121&amp;$C2121,'Smelter Look-up'!$J:$J,0))</f>
        <v>#N/A</v>
      </c>
      <c r="X2121" s="171">
        <f t="shared" ca="1" si="102"/>
        <v>0</v>
      </c>
      <c r="AB2121" s="171" t="str">
        <f t="shared" si="103"/>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4"/>
        <v/>
      </c>
      <c r="T2122" s="156" t="str">
        <f ca="1">IF(B2122="","",IF(ISERROR(MATCH($J2122,SorP!$B$1:$B$5661,0)),"",INDIRECT("'SorP'!$A$"&amp;MATCH($J2122,SorP!$B$1:$B$5661,0))))</f>
        <v/>
      </c>
      <c r="U2122" s="169"/>
      <c r="V2122" s="170" t="e">
        <f>IF(C2122="",NA(),MATCH($B2122&amp;$C2122,'Smelter Look-up'!$J:$J,0))</f>
        <v>#N/A</v>
      </c>
      <c r="X2122" s="171">
        <f t="shared" ca="1" si="102"/>
        <v>0</v>
      </c>
      <c r="AB2122" s="171" t="str">
        <f t="shared" si="103"/>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4"/>
        <v/>
      </c>
      <c r="T2123" s="156" t="str">
        <f ca="1">IF(B2123="","",IF(ISERROR(MATCH($J2123,SorP!$B$1:$B$5661,0)),"",INDIRECT("'SorP'!$A$"&amp;MATCH($J2123,SorP!$B$1:$B$5661,0))))</f>
        <v/>
      </c>
      <c r="U2123" s="169"/>
      <c r="V2123" s="170" t="e">
        <f>IF(C2123="",NA(),MATCH($B2123&amp;$C2123,'Smelter Look-up'!$J:$J,0))</f>
        <v>#N/A</v>
      </c>
      <c r="X2123" s="171">
        <f t="shared" ca="1" si="102"/>
        <v>0</v>
      </c>
      <c r="AB2123" s="171" t="str">
        <f t="shared" si="103"/>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4"/>
        <v/>
      </c>
      <c r="T2124" s="156" t="str">
        <f ca="1">IF(B2124="","",IF(ISERROR(MATCH($J2124,SorP!$B$1:$B$5661,0)),"",INDIRECT("'SorP'!$A$"&amp;MATCH($J2124,SorP!$B$1:$B$5661,0))))</f>
        <v/>
      </c>
      <c r="U2124" s="169"/>
      <c r="V2124" s="170" t="e">
        <f>IF(C2124="",NA(),MATCH($B2124&amp;$C2124,'Smelter Look-up'!$J:$J,0))</f>
        <v>#N/A</v>
      </c>
      <c r="X2124" s="171">
        <f t="shared" ca="1" si="102"/>
        <v>0</v>
      </c>
      <c r="AB2124" s="171" t="str">
        <f t="shared" si="103"/>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4"/>
        <v/>
      </c>
      <c r="T2125" s="156" t="str">
        <f ca="1">IF(B2125="","",IF(ISERROR(MATCH($J2125,SorP!$B$1:$B$5661,0)),"",INDIRECT("'SorP'!$A$"&amp;MATCH($J2125,SorP!$B$1:$B$5661,0))))</f>
        <v/>
      </c>
      <c r="U2125" s="169"/>
      <c r="V2125" s="170" t="e">
        <f>IF(C2125="",NA(),MATCH($B2125&amp;$C2125,'Smelter Look-up'!$J:$J,0))</f>
        <v>#N/A</v>
      </c>
      <c r="X2125" s="171">
        <f t="shared" ca="1" si="102"/>
        <v>0</v>
      </c>
      <c r="AB2125" s="171" t="str">
        <f t="shared" si="103"/>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4"/>
        <v/>
      </c>
      <c r="T2126" s="156" t="str">
        <f ca="1">IF(B2126="","",IF(ISERROR(MATCH($J2126,SorP!$B$1:$B$5661,0)),"",INDIRECT("'SorP'!$A$"&amp;MATCH($J2126,SorP!$B$1:$B$5661,0))))</f>
        <v/>
      </c>
      <c r="U2126" s="169"/>
      <c r="V2126" s="170" t="e">
        <f>IF(C2126="",NA(),MATCH($B2126&amp;$C2126,'Smelter Look-up'!$J:$J,0))</f>
        <v>#N/A</v>
      </c>
      <c r="X2126" s="171">
        <f t="shared" ca="1" si="102"/>
        <v>0</v>
      </c>
      <c r="AB2126" s="171" t="str">
        <f t="shared" si="103"/>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4"/>
        <v/>
      </c>
      <c r="T2127" s="156" t="str">
        <f ca="1">IF(B2127="","",IF(ISERROR(MATCH($J2127,SorP!$B$1:$B$5661,0)),"",INDIRECT("'SorP'!$A$"&amp;MATCH($J2127,SorP!$B$1:$B$5661,0))))</f>
        <v/>
      </c>
      <c r="U2127" s="169"/>
      <c r="V2127" s="170" t="e">
        <f>IF(C2127="",NA(),MATCH($B2127&amp;$C2127,'Smelter Look-up'!$J:$J,0))</f>
        <v>#N/A</v>
      </c>
      <c r="X2127" s="171">
        <f t="shared" ca="1" si="102"/>
        <v>0</v>
      </c>
      <c r="AB2127" s="171" t="str">
        <f t="shared" si="103"/>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4"/>
        <v/>
      </c>
      <c r="T2128" s="156" t="str">
        <f ca="1">IF(B2128="","",IF(ISERROR(MATCH($J2128,SorP!$B$1:$B$5661,0)),"",INDIRECT("'SorP'!$A$"&amp;MATCH($J2128,SorP!$B$1:$B$5661,0))))</f>
        <v/>
      </c>
      <c r="U2128" s="169"/>
      <c r="V2128" s="170" t="e">
        <f>IF(C2128="",NA(),MATCH($B2128&amp;$C2128,'Smelter Look-up'!$J:$J,0))</f>
        <v>#N/A</v>
      </c>
      <c r="X2128" s="171">
        <f t="shared" ca="1" si="102"/>
        <v>0</v>
      </c>
      <c r="AB2128" s="171" t="str">
        <f t="shared" si="103"/>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4"/>
        <v/>
      </c>
      <c r="T2129" s="156" t="str">
        <f ca="1">IF(B2129="","",IF(ISERROR(MATCH($J2129,SorP!$B$1:$B$5661,0)),"",INDIRECT("'SorP'!$A$"&amp;MATCH($J2129,SorP!$B$1:$B$5661,0))))</f>
        <v/>
      </c>
      <c r="U2129" s="169"/>
      <c r="V2129" s="170" t="e">
        <f>IF(C2129="",NA(),MATCH($B2129&amp;$C2129,'Smelter Look-up'!$J:$J,0))</f>
        <v>#N/A</v>
      </c>
      <c r="X2129" s="171">
        <f t="shared" ca="1" si="102"/>
        <v>0</v>
      </c>
      <c r="AB2129" s="171" t="str">
        <f t="shared" si="103"/>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4"/>
        <v/>
      </c>
      <c r="T2130" s="156" t="str">
        <f ca="1">IF(B2130="","",IF(ISERROR(MATCH($J2130,SorP!$B$1:$B$5661,0)),"",INDIRECT("'SorP'!$A$"&amp;MATCH($J2130,SorP!$B$1:$B$5661,0))))</f>
        <v/>
      </c>
      <c r="U2130" s="169"/>
      <c r="V2130" s="170" t="e">
        <f>IF(C2130="",NA(),MATCH($B2130&amp;$C2130,'Smelter Look-up'!$J:$J,0))</f>
        <v>#N/A</v>
      </c>
      <c r="X2130" s="171">
        <f t="shared" ca="1" si="102"/>
        <v>0</v>
      </c>
      <c r="AB2130" s="171" t="str">
        <f t="shared" si="103"/>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4"/>
        <v/>
      </c>
      <c r="T2131" s="156" t="str">
        <f ca="1">IF(B2131="","",IF(ISERROR(MATCH($J2131,SorP!$B$1:$B$5661,0)),"",INDIRECT("'SorP'!$A$"&amp;MATCH($J2131,SorP!$B$1:$B$5661,0))))</f>
        <v/>
      </c>
      <c r="U2131" s="169"/>
      <c r="V2131" s="170" t="e">
        <f>IF(C2131="",NA(),MATCH($B2131&amp;$C2131,'Smelter Look-up'!$J:$J,0))</f>
        <v>#N/A</v>
      </c>
      <c r="X2131" s="171">
        <f t="shared" ca="1" si="102"/>
        <v>0</v>
      </c>
      <c r="AB2131" s="171" t="str">
        <f t="shared" si="103"/>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4"/>
        <v/>
      </c>
      <c r="T2132" s="156" t="str">
        <f ca="1">IF(B2132="","",IF(ISERROR(MATCH($J2132,SorP!$B$1:$B$5661,0)),"",INDIRECT("'SorP'!$A$"&amp;MATCH($J2132,SorP!$B$1:$B$5661,0))))</f>
        <v/>
      </c>
      <c r="U2132" s="169"/>
      <c r="V2132" s="170" t="e">
        <f>IF(C2132="",NA(),MATCH($B2132&amp;$C2132,'Smelter Look-up'!$J:$J,0))</f>
        <v>#N/A</v>
      </c>
      <c r="X2132" s="171">
        <f t="shared" ca="1" si="102"/>
        <v>0</v>
      </c>
      <c r="AB2132" s="171" t="str">
        <f t="shared" si="103"/>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4"/>
        <v/>
      </c>
      <c r="T2133" s="156" t="str">
        <f ca="1">IF(B2133="","",IF(ISERROR(MATCH($J2133,SorP!$B$1:$B$5661,0)),"",INDIRECT("'SorP'!$A$"&amp;MATCH($J2133,SorP!$B$1:$B$5661,0))))</f>
        <v/>
      </c>
      <c r="U2133" s="169"/>
      <c r="V2133" s="170" t="e">
        <f>IF(C2133="",NA(),MATCH($B2133&amp;$C2133,'Smelter Look-up'!$J:$J,0))</f>
        <v>#N/A</v>
      </c>
      <c r="X2133" s="171">
        <f t="shared" ca="1" si="102"/>
        <v>0</v>
      </c>
      <c r="AB2133" s="171" t="str">
        <f t="shared" si="103"/>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4"/>
        <v/>
      </c>
      <c r="T2134" s="156" t="str">
        <f ca="1">IF(B2134="","",IF(ISERROR(MATCH($J2134,SorP!$B$1:$B$5661,0)),"",INDIRECT("'SorP'!$A$"&amp;MATCH($J2134,SorP!$B$1:$B$5661,0))))</f>
        <v/>
      </c>
      <c r="U2134" s="169"/>
      <c r="V2134" s="170" t="e">
        <f>IF(C2134="",NA(),MATCH($B2134&amp;$C2134,'Smelter Look-up'!$J:$J,0))</f>
        <v>#N/A</v>
      </c>
      <c r="X2134" s="171">
        <f t="shared" ca="1" si="102"/>
        <v>0</v>
      </c>
      <c r="AB2134" s="171" t="str">
        <f t="shared" si="103"/>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4"/>
        <v/>
      </c>
      <c r="T2135" s="156" t="str">
        <f ca="1">IF(B2135="","",IF(ISERROR(MATCH($J2135,SorP!$B$1:$B$5661,0)),"",INDIRECT("'SorP'!$A$"&amp;MATCH($J2135,SorP!$B$1:$B$5661,0))))</f>
        <v/>
      </c>
      <c r="U2135" s="169"/>
      <c r="V2135" s="170" t="e">
        <f>IF(C2135="",NA(),MATCH($B2135&amp;$C2135,'Smelter Look-up'!$J:$J,0))</f>
        <v>#N/A</v>
      </c>
      <c r="X2135" s="171">
        <f t="shared" ca="1" si="102"/>
        <v>0</v>
      </c>
      <c r="AB2135" s="171" t="str">
        <f t="shared" si="103"/>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4"/>
        <v/>
      </c>
      <c r="T2136" s="156" t="str">
        <f ca="1">IF(B2136="","",IF(ISERROR(MATCH($J2136,SorP!$B$1:$B$5661,0)),"",INDIRECT("'SorP'!$A$"&amp;MATCH($J2136,SorP!$B$1:$B$5661,0))))</f>
        <v/>
      </c>
      <c r="U2136" s="169"/>
      <c r="V2136" s="170" t="e">
        <f>IF(C2136="",NA(),MATCH($B2136&amp;$C2136,'Smelter Look-up'!$J:$J,0))</f>
        <v>#N/A</v>
      </c>
      <c r="X2136" s="171">
        <f t="shared" ca="1" si="102"/>
        <v>0</v>
      </c>
      <c r="AB2136" s="171" t="str">
        <f t="shared" si="103"/>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4"/>
        <v/>
      </c>
      <c r="T2137" s="156" t="str">
        <f ca="1">IF(B2137="","",IF(ISERROR(MATCH($J2137,SorP!$B$1:$B$5661,0)),"",INDIRECT("'SorP'!$A$"&amp;MATCH($J2137,SorP!$B$1:$B$5661,0))))</f>
        <v/>
      </c>
      <c r="U2137" s="169"/>
      <c r="V2137" s="170" t="e">
        <f>IF(C2137="",NA(),MATCH($B2137&amp;$C2137,'Smelter Look-up'!$J:$J,0))</f>
        <v>#N/A</v>
      </c>
      <c r="X2137" s="171">
        <f t="shared" ca="1" si="102"/>
        <v>0</v>
      </c>
      <c r="AB2137" s="171" t="str">
        <f t="shared" si="103"/>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4"/>
        <v/>
      </c>
      <c r="T2138" s="156" t="str">
        <f ca="1">IF(B2138="","",IF(ISERROR(MATCH($J2138,SorP!$B$1:$B$5661,0)),"",INDIRECT("'SorP'!$A$"&amp;MATCH($J2138,SorP!$B$1:$B$5661,0))))</f>
        <v/>
      </c>
      <c r="U2138" s="169"/>
      <c r="V2138" s="170" t="e">
        <f>IF(C2138="",NA(),MATCH($B2138&amp;$C2138,'Smelter Look-up'!$J:$J,0))</f>
        <v>#N/A</v>
      </c>
      <c r="X2138" s="171">
        <f t="shared" ca="1" si="102"/>
        <v>0</v>
      </c>
      <c r="AB2138" s="171" t="str">
        <f t="shared" si="103"/>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4"/>
        <v/>
      </c>
      <c r="T2139" s="156" t="str">
        <f ca="1">IF(B2139="","",IF(ISERROR(MATCH($J2139,SorP!$B$1:$B$5661,0)),"",INDIRECT("'SorP'!$A$"&amp;MATCH($J2139,SorP!$B$1:$B$5661,0))))</f>
        <v/>
      </c>
      <c r="U2139" s="169"/>
      <c r="V2139" s="170" t="e">
        <f>IF(C2139="",NA(),MATCH($B2139&amp;$C2139,'Smelter Look-up'!$J:$J,0))</f>
        <v>#N/A</v>
      </c>
      <c r="X2139" s="171">
        <f t="shared" ca="1" si="102"/>
        <v>0</v>
      </c>
      <c r="AB2139" s="171" t="str">
        <f t="shared" si="103"/>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4"/>
        <v/>
      </c>
      <c r="T2140" s="156" t="str">
        <f ca="1">IF(B2140="","",IF(ISERROR(MATCH($J2140,SorP!$B$1:$B$5661,0)),"",INDIRECT("'SorP'!$A$"&amp;MATCH($J2140,SorP!$B$1:$B$5661,0))))</f>
        <v/>
      </c>
      <c r="U2140" s="169"/>
      <c r="V2140" s="170" t="e">
        <f>IF(C2140="",NA(),MATCH($B2140&amp;$C2140,'Smelter Look-up'!$J:$J,0))</f>
        <v>#N/A</v>
      </c>
      <c r="X2140" s="171">
        <f t="shared" ca="1" si="102"/>
        <v>0</v>
      </c>
      <c r="AB2140" s="171" t="str">
        <f t="shared" si="103"/>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4"/>
        <v/>
      </c>
      <c r="T2141" s="156" t="str">
        <f ca="1">IF(B2141="","",IF(ISERROR(MATCH($J2141,SorP!$B$1:$B$5661,0)),"",INDIRECT("'SorP'!$A$"&amp;MATCH($J2141,SorP!$B$1:$B$5661,0))))</f>
        <v/>
      </c>
      <c r="U2141" s="169"/>
      <c r="V2141" s="170" t="e">
        <f>IF(C2141="",NA(),MATCH($B2141&amp;$C2141,'Smelter Look-up'!$J:$J,0))</f>
        <v>#N/A</v>
      </c>
      <c r="X2141" s="171">
        <f t="shared" ca="1" si="102"/>
        <v>0</v>
      </c>
      <c r="AB2141" s="171" t="str">
        <f t="shared" si="103"/>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4"/>
        <v/>
      </c>
      <c r="T2142" s="156" t="str">
        <f ca="1">IF(B2142="","",IF(ISERROR(MATCH($J2142,SorP!$B$1:$B$5661,0)),"",INDIRECT("'SorP'!$A$"&amp;MATCH($J2142,SorP!$B$1:$B$5661,0))))</f>
        <v/>
      </c>
      <c r="U2142" s="169"/>
      <c r="V2142" s="170" t="e">
        <f>IF(C2142="",NA(),MATCH($B2142&amp;$C2142,'Smelter Look-up'!$J:$J,0))</f>
        <v>#N/A</v>
      </c>
      <c r="X2142" s="171">
        <f t="shared" ca="1" si="102"/>
        <v>0</v>
      </c>
      <c r="AB2142" s="171" t="str">
        <f t="shared" si="103"/>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4"/>
        <v/>
      </c>
      <c r="T2143" s="156" t="str">
        <f ca="1">IF(B2143="","",IF(ISERROR(MATCH($J2143,SorP!$B$1:$B$5661,0)),"",INDIRECT("'SorP'!$A$"&amp;MATCH($J2143,SorP!$B$1:$B$5661,0))))</f>
        <v/>
      </c>
      <c r="U2143" s="169"/>
      <c r="V2143" s="170" t="e">
        <f>IF(C2143="",NA(),MATCH($B2143&amp;$C2143,'Smelter Look-up'!$J:$J,0))</f>
        <v>#N/A</v>
      </c>
      <c r="X2143" s="171">
        <f t="shared" ca="1" si="102"/>
        <v>0</v>
      </c>
      <c r="AB2143" s="171" t="str">
        <f t="shared" si="103"/>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4"/>
        <v/>
      </c>
      <c r="T2144" s="156" t="str">
        <f ca="1">IF(B2144="","",IF(ISERROR(MATCH($J2144,SorP!$B$1:$B$5661,0)),"",INDIRECT("'SorP'!$A$"&amp;MATCH($J2144,SorP!$B$1:$B$5661,0))))</f>
        <v/>
      </c>
      <c r="U2144" s="169"/>
      <c r="V2144" s="170" t="e">
        <f>IF(C2144="",NA(),MATCH($B2144&amp;$C2144,'Smelter Look-up'!$J:$J,0))</f>
        <v>#N/A</v>
      </c>
      <c r="X2144" s="171">
        <f t="shared" ca="1" si="102"/>
        <v>0</v>
      </c>
      <c r="AB2144" s="171" t="str">
        <f t="shared" si="103"/>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4"/>
        <v/>
      </c>
      <c r="T2145" s="156" t="str">
        <f ca="1">IF(B2145="","",IF(ISERROR(MATCH($J2145,SorP!$B$1:$B$5661,0)),"",INDIRECT("'SorP'!$A$"&amp;MATCH($J2145,SorP!$B$1:$B$5661,0))))</f>
        <v/>
      </c>
      <c r="U2145" s="169"/>
      <c r="V2145" s="170" t="e">
        <f>IF(C2145="",NA(),MATCH($B2145&amp;$C2145,'Smelter Look-up'!$J:$J,0))</f>
        <v>#N/A</v>
      </c>
      <c r="X2145" s="171">
        <f t="shared" ca="1" si="102"/>
        <v>0</v>
      </c>
      <c r="AB2145" s="171" t="str">
        <f t="shared" si="103"/>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4"/>
        <v/>
      </c>
      <c r="T2146" s="156" t="str">
        <f ca="1">IF(B2146="","",IF(ISERROR(MATCH($J2146,SorP!$B$1:$B$5661,0)),"",INDIRECT("'SorP'!$A$"&amp;MATCH($J2146,SorP!$B$1:$B$5661,0))))</f>
        <v/>
      </c>
      <c r="U2146" s="169"/>
      <c r="V2146" s="170" t="e">
        <f>IF(C2146="",NA(),MATCH($B2146&amp;$C2146,'Smelter Look-up'!$J:$J,0))</f>
        <v>#N/A</v>
      </c>
      <c r="X2146" s="171">
        <f t="shared" ca="1" si="102"/>
        <v>0</v>
      </c>
      <c r="AB2146" s="171" t="str">
        <f t="shared" si="103"/>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4"/>
        <v/>
      </c>
      <c r="T2147" s="156" t="str">
        <f ca="1">IF(B2147="","",IF(ISERROR(MATCH($J2147,SorP!$B$1:$B$5661,0)),"",INDIRECT("'SorP'!$A$"&amp;MATCH($J2147,SorP!$B$1:$B$5661,0))))</f>
        <v/>
      </c>
      <c r="U2147" s="169"/>
      <c r="V2147" s="170" t="e">
        <f>IF(C2147="",NA(),MATCH($B2147&amp;$C2147,'Smelter Look-up'!$J:$J,0))</f>
        <v>#N/A</v>
      </c>
      <c r="X2147" s="171">
        <f t="shared" ca="1" si="102"/>
        <v>0</v>
      </c>
      <c r="AB2147" s="171" t="str">
        <f t="shared" si="103"/>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4"/>
        <v/>
      </c>
      <c r="T2148" s="156" t="str">
        <f ca="1">IF(B2148="","",IF(ISERROR(MATCH($J2148,SorP!$B$1:$B$5661,0)),"",INDIRECT("'SorP'!$A$"&amp;MATCH($J2148,SorP!$B$1:$B$5661,0))))</f>
        <v/>
      </c>
      <c r="U2148" s="169"/>
      <c r="V2148" s="170" t="e">
        <f>IF(C2148="",NA(),MATCH($B2148&amp;$C2148,'Smelter Look-up'!$J:$J,0))</f>
        <v>#N/A</v>
      </c>
      <c r="X2148" s="171">
        <f t="shared" ca="1" si="102"/>
        <v>0</v>
      </c>
      <c r="AB2148" s="171" t="str">
        <f t="shared" si="103"/>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4"/>
        <v/>
      </c>
      <c r="T2149" s="156" t="str">
        <f ca="1">IF(B2149="","",IF(ISERROR(MATCH($J2149,SorP!$B$1:$B$5661,0)),"",INDIRECT("'SorP'!$A$"&amp;MATCH($J2149,SorP!$B$1:$B$5661,0))))</f>
        <v/>
      </c>
      <c r="U2149" s="169"/>
      <c r="V2149" s="170" t="e">
        <f>IF(C2149="",NA(),MATCH($B2149&amp;$C2149,'Smelter Look-up'!$J:$J,0))</f>
        <v>#N/A</v>
      </c>
      <c r="X2149" s="171">
        <f t="shared" ca="1" si="102"/>
        <v>0</v>
      </c>
      <c r="AB2149" s="171" t="str">
        <f t="shared" si="103"/>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4"/>
        <v/>
      </c>
      <c r="T2150" s="156" t="str">
        <f ca="1">IF(B2150="","",IF(ISERROR(MATCH($J2150,SorP!$B$1:$B$5661,0)),"",INDIRECT("'SorP'!$A$"&amp;MATCH($J2150,SorP!$B$1:$B$5661,0))))</f>
        <v/>
      </c>
      <c r="U2150" s="169"/>
      <c r="V2150" s="170" t="e">
        <f>IF(C2150="",NA(),MATCH($B2150&amp;$C2150,'Smelter Look-up'!$J:$J,0))</f>
        <v>#N/A</v>
      </c>
      <c r="X2150" s="171">
        <f t="shared" ca="1" si="102"/>
        <v>0</v>
      </c>
      <c r="AB2150" s="171" t="str">
        <f t="shared" si="103"/>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4"/>
        <v/>
      </c>
      <c r="T2151" s="156" t="str">
        <f ca="1">IF(B2151="","",IF(ISERROR(MATCH($J2151,SorP!$B$1:$B$5661,0)),"",INDIRECT("'SorP'!$A$"&amp;MATCH($J2151,SorP!$B$1:$B$5661,0))))</f>
        <v/>
      </c>
      <c r="U2151" s="169"/>
      <c r="V2151" s="170" t="e">
        <f>IF(C2151="",NA(),MATCH($B2151&amp;$C2151,'Smelter Look-up'!$J:$J,0))</f>
        <v>#N/A</v>
      </c>
      <c r="X2151" s="171">
        <f t="shared" ca="1" si="102"/>
        <v>0</v>
      </c>
      <c r="AB2151" s="171" t="str">
        <f t="shared" si="103"/>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4"/>
        <v/>
      </c>
      <c r="T2152" s="156" t="str">
        <f ca="1">IF(B2152="","",IF(ISERROR(MATCH($J2152,SorP!$B$1:$B$5661,0)),"",INDIRECT("'SorP'!$A$"&amp;MATCH($J2152,SorP!$B$1:$B$5661,0))))</f>
        <v/>
      </c>
      <c r="U2152" s="169"/>
      <c r="V2152" s="170" t="e">
        <f>IF(C2152="",NA(),MATCH($B2152&amp;$C2152,'Smelter Look-up'!$J:$J,0))</f>
        <v>#N/A</v>
      </c>
      <c r="X2152" s="171">
        <f t="shared" ca="1" si="102"/>
        <v>0</v>
      </c>
      <c r="AB2152" s="171" t="str">
        <f t="shared" si="103"/>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4"/>
        <v/>
      </c>
      <c r="T2153" s="156" t="str">
        <f ca="1">IF(B2153="","",IF(ISERROR(MATCH($J2153,SorP!$B$1:$B$5661,0)),"",INDIRECT("'SorP'!$A$"&amp;MATCH($J2153,SorP!$B$1:$B$5661,0))))</f>
        <v/>
      </c>
      <c r="U2153" s="169"/>
      <c r="V2153" s="170" t="e">
        <f>IF(C2153="",NA(),MATCH($B2153&amp;$C2153,'Smelter Look-up'!$J:$J,0))</f>
        <v>#N/A</v>
      </c>
      <c r="X2153" s="171">
        <f t="shared" ca="1" si="102"/>
        <v>0</v>
      </c>
      <c r="AB2153" s="171" t="str">
        <f t="shared" si="103"/>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4"/>
        <v/>
      </c>
      <c r="T2154" s="156" t="str">
        <f ca="1">IF(B2154="","",IF(ISERROR(MATCH($J2154,SorP!$B$1:$B$5661,0)),"",INDIRECT("'SorP'!$A$"&amp;MATCH($J2154,SorP!$B$1:$B$5661,0))))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4"/>
        <v/>
      </c>
      <c r="T2155" s="156" t="str">
        <f ca="1">IF(B2155="","",IF(ISERROR(MATCH($J2155,SorP!$B$1:$B$5661,0)),"",INDIRECT("'SorP'!$A$"&amp;MATCH($J2155,SorP!$B$1:$B$5661,0))))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4"/>
        <v/>
      </c>
      <c r="T2156" s="156" t="str">
        <f ca="1">IF(B2156="","",IF(ISERROR(MATCH($J2156,SorP!$B$1:$B$5661,0)),"",INDIRECT("'SorP'!$A$"&amp;MATCH($J2156,SorP!$B$1:$B$5661,0))))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4"/>
        <v/>
      </c>
      <c r="T2157" s="156" t="str">
        <f ca="1">IF(B2157="","",IF(ISERROR(MATCH($J2157,SorP!$B$1:$B$5661,0)),"",INDIRECT("'SorP'!$A$"&amp;MATCH($J2157,SorP!$B$1:$B$5661,0))))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4"/>
        <v/>
      </c>
      <c r="T2158" s="156" t="str">
        <f ca="1">IF(B2158="","",IF(ISERROR(MATCH($J2158,SorP!$B$1:$B$5661,0)),"",INDIRECT("'SorP'!$A$"&amp;MATCH($J2158,SorP!$B$1:$B$5661,0))))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4"/>
        <v/>
      </c>
      <c r="T2159" s="156" t="str">
        <f ca="1">IF(B2159="","",IF(ISERROR(MATCH($J2159,SorP!$B$1:$B$5661,0)),"",INDIRECT("'SorP'!$A$"&amp;MATCH($J2159,SorP!$B$1:$B$5661,0))))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4"/>
        <v/>
      </c>
      <c r="T2160" s="156" t="str">
        <f ca="1">IF(B2160="","",IF(ISERROR(MATCH($J2160,SorP!$B$1:$B$5661,0)),"",INDIRECT("'SorP'!$A$"&amp;MATCH($J2160,SorP!$B$1:$B$5661,0))))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4"/>
        <v/>
      </c>
      <c r="T2161" s="156" t="str">
        <f ca="1">IF(B2161="","",IF(ISERROR(MATCH($J2161,SorP!$B$1:$B$5661,0)),"",INDIRECT("'SorP'!$A$"&amp;MATCH($J2161,SorP!$B$1:$B$5661,0))))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4"/>
        <v/>
      </c>
      <c r="T2162" s="156" t="str">
        <f ca="1">IF(B2162="","",IF(ISERROR(MATCH($J2162,SorP!$B$1:$B$5661,0)),"",INDIRECT("'SorP'!$A$"&amp;MATCH($J2162,SorP!$B$1:$B$5661,0))))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4"/>
        <v/>
      </c>
      <c r="T2163" s="156" t="str">
        <f ca="1">IF(B2163="","",IF(ISERROR(MATCH($J2163,SorP!$B$1:$B$5661,0)),"",INDIRECT("'SorP'!$A$"&amp;MATCH($J2163,SorP!$B$1:$B$5661,0))))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4"/>
        <v/>
      </c>
      <c r="T2164" s="156" t="str">
        <f ca="1">IF(B2164="","",IF(ISERROR(MATCH($J2164,SorP!$B$1:$B$5661,0)),"",INDIRECT("'SorP'!$A$"&amp;MATCH($J2164,SorP!$B$1:$B$5661,0))))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4"/>
        <v/>
      </c>
      <c r="T2165" s="156" t="str">
        <f ca="1">IF(B2165="","",IF(ISERROR(MATCH($J2165,SorP!$B$1:$B$5661,0)),"",INDIRECT("'SorP'!$A$"&amp;MATCH($J2165,SorP!$B$1:$B$5661,0))))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4"/>
        <v/>
      </c>
      <c r="T2166" s="156" t="str">
        <f ca="1">IF(B2166="","",IF(ISERROR(MATCH($J2166,SorP!$B$1:$B$5661,0)),"",INDIRECT("'SorP'!$A$"&amp;MATCH($J2166,SorP!$B$1:$B$5661,0))))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4"/>
        <v/>
      </c>
      <c r="T2167" s="156" t="str">
        <f ca="1">IF(B2167="","",IF(ISERROR(MATCH($J2167,SorP!$B$1:$B$5661,0)),"",INDIRECT("'SorP'!$A$"&amp;MATCH($J2167,SorP!$B$1:$B$5661,0))))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4"/>
        <v/>
      </c>
      <c r="T2168" s="156" t="str">
        <f ca="1">IF(B2168="","",IF(ISERROR(MATCH($J2168,SorP!$B$1:$B$5661,0)),"",INDIRECT("'SorP'!$A$"&amp;MATCH($J2168,SorP!$B$1:$B$5661,0))))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4"/>
        <v/>
      </c>
      <c r="T2169" s="156" t="str">
        <f ca="1">IF(B2169="","",IF(ISERROR(MATCH($J2169,SorP!$B$1:$B$5661,0)),"",INDIRECT("'SorP'!$A$"&amp;MATCH($J2169,SorP!$B$1:$B$5661,0))))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4"/>
        <v/>
      </c>
      <c r="T2170" s="156" t="str">
        <f ca="1">IF(B2170="","",IF(ISERROR(MATCH($J2170,SorP!$B$1:$B$5661,0)),"",INDIRECT("'SorP'!$A$"&amp;MATCH($J2170,SorP!$B$1:$B$5661,0))))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4"/>
        <v/>
      </c>
      <c r="T2171" s="156" t="str">
        <f ca="1">IF(B2171="","",IF(ISERROR(MATCH($J2171,SorP!$B$1:$B$5661,0)),"",INDIRECT("'SorP'!$A$"&amp;MATCH($J2171,SorP!$B$1:$B$5661,0))))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4"/>
        <v/>
      </c>
      <c r="T2172" s="156" t="str">
        <f ca="1">IF(B2172="","",IF(ISERROR(MATCH($J2172,SorP!$B$1:$B$5661,0)),"",INDIRECT("'SorP'!$A$"&amp;MATCH($J2172,SorP!$B$1:$B$5661,0))))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IF(B2173="","",IF(ISERROR(MATCH($J2173,SorP!$B$1:$B$5661,0)),"",INDIRECT("'SorP'!$A$"&amp;MATCH($J2173,SorP!$B$1:$B$5661,0))))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ref="X2175:X2238" ca="1" si="105">IF(AND(C2175="Smelter not listed",OR(LEN(D2175)=0,LEN(E2175)=0)),1,0)</f>
        <v>0</v>
      </c>
      <c r="AB2175" s="171" t="str">
        <f t="shared" ref="AB2175:AB2238" si="106">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7">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5"/>
        <v>0</v>
      </c>
      <c r="AB2176" s="171" t="str">
        <f t="shared" si="106"/>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7"/>
        <v/>
      </c>
      <c r="T2177" s="156" t="str">
        <f ca="1">IF(B2177="","",IF(ISERROR(MATCH($J2177,SorP!$B$1:$B$5661,0)),"",INDIRECT("'SorP'!$A$"&amp;MATCH($J2177,SorP!$B$1:$B$5661,0))))</f>
        <v/>
      </c>
      <c r="U2177" s="169"/>
      <c r="V2177" s="170" t="e">
        <f>IF(C2177="",NA(),MATCH($B2177&amp;$C2177,'Smelter Look-up'!$J:$J,0))</f>
        <v>#N/A</v>
      </c>
      <c r="X2177" s="171">
        <f t="shared" ca="1" si="105"/>
        <v>0</v>
      </c>
      <c r="AB2177" s="171" t="str">
        <f t="shared" si="106"/>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7"/>
        <v/>
      </c>
      <c r="T2178" s="156" t="str">
        <f ca="1">IF(B2178="","",IF(ISERROR(MATCH($J2178,SorP!$B$1:$B$5661,0)),"",INDIRECT("'SorP'!$A$"&amp;MATCH($J2178,SorP!$B$1:$B$5661,0))))</f>
        <v/>
      </c>
      <c r="U2178" s="169"/>
      <c r="V2178" s="170" t="e">
        <f>IF(C2178="",NA(),MATCH($B2178&amp;$C2178,'Smelter Look-up'!$J:$J,0))</f>
        <v>#N/A</v>
      </c>
      <c r="X2178" s="171">
        <f t="shared" ca="1" si="105"/>
        <v>0</v>
      </c>
      <c r="AB2178" s="171" t="str">
        <f t="shared" si="106"/>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7"/>
        <v/>
      </c>
      <c r="T2179" s="156" t="str">
        <f ca="1">IF(B2179="","",IF(ISERROR(MATCH($J2179,SorP!$B$1:$B$5661,0)),"",INDIRECT("'SorP'!$A$"&amp;MATCH($J2179,SorP!$B$1:$B$5661,0))))</f>
        <v/>
      </c>
      <c r="U2179" s="169"/>
      <c r="V2179" s="170" t="e">
        <f>IF(C2179="",NA(),MATCH($B2179&amp;$C2179,'Smelter Look-up'!$J:$J,0))</f>
        <v>#N/A</v>
      </c>
      <c r="X2179" s="171">
        <f t="shared" ca="1" si="105"/>
        <v>0</v>
      </c>
      <c r="AB2179" s="171" t="str">
        <f t="shared" si="106"/>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7"/>
        <v/>
      </c>
      <c r="T2180" s="156" t="str">
        <f ca="1">IF(B2180="","",IF(ISERROR(MATCH($J2180,SorP!$B$1:$B$5661,0)),"",INDIRECT("'SorP'!$A$"&amp;MATCH($J2180,SorP!$B$1:$B$5661,0))))</f>
        <v/>
      </c>
      <c r="U2180" s="169"/>
      <c r="V2180" s="170" t="e">
        <f>IF(C2180="",NA(),MATCH($B2180&amp;$C2180,'Smelter Look-up'!$J:$J,0))</f>
        <v>#N/A</v>
      </c>
      <c r="X2180" s="171">
        <f t="shared" ca="1" si="105"/>
        <v>0</v>
      </c>
      <c r="AB2180" s="171" t="str">
        <f t="shared" si="106"/>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7"/>
        <v/>
      </c>
      <c r="T2181" s="156" t="str">
        <f ca="1">IF(B2181="","",IF(ISERROR(MATCH($J2181,SorP!$B$1:$B$5661,0)),"",INDIRECT("'SorP'!$A$"&amp;MATCH($J2181,SorP!$B$1:$B$5661,0))))</f>
        <v/>
      </c>
      <c r="U2181" s="169"/>
      <c r="V2181" s="170" t="e">
        <f>IF(C2181="",NA(),MATCH($B2181&amp;$C2181,'Smelter Look-up'!$J:$J,0))</f>
        <v>#N/A</v>
      </c>
      <c r="X2181" s="171">
        <f t="shared" ca="1" si="105"/>
        <v>0</v>
      </c>
      <c r="AB2181" s="171" t="str">
        <f t="shared" si="106"/>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7"/>
        <v/>
      </c>
      <c r="T2182" s="156" t="str">
        <f ca="1">IF(B2182="","",IF(ISERROR(MATCH($J2182,SorP!$B$1:$B$5661,0)),"",INDIRECT("'SorP'!$A$"&amp;MATCH($J2182,SorP!$B$1:$B$5661,0))))</f>
        <v/>
      </c>
      <c r="U2182" s="169"/>
      <c r="V2182" s="170" t="e">
        <f>IF(C2182="",NA(),MATCH($B2182&amp;$C2182,'Smelter Look-up'!$J:$J,0))</f>
        <v>#N/A</v>
      </c>
      <c r="X2182" s="171">
        <f t="shared" ca="1" si="105"/>
        <v>0</v>
      </c>
      <c r="AB2182" s="171" t="str">
        <f t="shared" si="106"/>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7"/>
        <v/>
      </c>
      <c r="T2183" s="156" t="str">
        <f ca="1">IF(B2183="","",IF(ISERROR(MATCH($J2183,SorP!$B$1:$B$5661,0)),"",INDIRECT("'SorP'!$A$"&amp;MATCH($J2183,SorP!$B$1:$B$5661,0))))</f>
        <v/>
      </c>
      <c r="U2183" s="169"/>
      <c r="V2183" s="170" t="e">
        <f>IF(C2183="",NA(),MATCH($B2183&amp;$C2183,'Smelter Look-up'!$J:$J,0))</f>
        <v>#N/A</v>
      </c>
      <c r="X2183" s="171">
        <f t="shared" ca="1" si="105"/>
        <v>0</v>
      </c>
      <c r="AB2183" s="171" t="str">
        <f t="shared" si="106"/>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7"/>
        <v/>
      </c>
      <c r="T2184" s="156" t="str">
        <f ca="1">IF(B2184="","",IF(ISERROR(MATCH($J2184,SorP!$B$1:$B$5661,0)),"",INDIRECT("'SorP'!$A$"&amp;MATCH($J2184,SorP!$B$1:$B$5661,0))))</f>
        <v/>
      </c>
      <c r="U2184" s="169"/>
      <c r="V2184" s="170" t="e">
        <f>IF(C2184="",NA(),MATCH($B2184&amp;$C2184,'Smelter Look-up'!$J:$J,0))</f>
        <v>#N/A</v>
      </c>
      <c r="X2184" s="171">
        <f t="shared" ca="1" si="105"/>
        <v>0</v>
      </c>
      <c r="AB2184" s="171" t="str">
        <f t="shared" si="106"/>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7"/>
        <v/>
      </c>
      <c r="T2185" s="156" t="str">
        <f ca="1">IF(B2185="","",IF(ISERROR(MATCH($J2185,SorP!$B$1:$B$5661,0)),"",INDIRECT("'SorP'!$A$"&amp;MATCH($J2185,SorP!$B$1:$B$5661,0))))</f>
        <v/>
      </c>
      <c r="U2185" s="169"/>
      <c r="V2185" s="170" t="e">
        <f>IF(C2185="",NA(),MATCH($B2185&amp;$C2185,'Smelter Look-up'!$J:$J,0))</f>
        <v>#N/A</v>
      </c>
      <c r="X2185" s="171">
        <f t="shared" ca="1" si="105"/>
        <v>0</v>
      </c>
      <c r="AB2185" s="171" t="str">
        <f t="shared" si="106"/>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7"/>
        <v/>
      </c>
      <c r="T2186" s="156" t="str">
        <f ca="1">IF(B2186="","",IF(ISERROR(MATCH($J2186,SorP!$B$1:$B$5661,0)),"",INDIRECT("'SorP'!$A$"&amp;MATCH($J2186,SorP!$B$1:$B$5661,0))))</f>
        <v/>
      </c>
      <c r="U2186" s="169"/>
      <c r="V2186" s="170" t="e">
        <f>IF(C2186="",NA(),MATCH($B2186&amp;$C2186,'Smelter Look-up'!$J:$J,0))</f>
        <v>#N/A</v>
      </c>
      <c r="X2186" s="171">
        <f t="shared" ca="1" si="105"/>
        <v>0</v>
      </c>
      <c r="AB2186" s="171" t="str">
        <f t="shared" si="106"/>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7"/>
        <v/>
      </c>
      <c r="T2187" s="156" t="str">
        <f ca="1">IF(B2187="","",IF(ISERROR(MATCH($J2187,SorP!$B$1:$B$5661,0)),"",INDIRECT("'SorP'!$A$"&amp;MATCH($J2187,SorP!$B$1:$B$5661,0))))</f>
        <v/>
      </c>
      <c r="U2187" s="169"/>
      <c r="V2187" s="170" t="e">
        <f>IF(C2187="",NA(),MATCH($B2187&amp;$C2187,'Smelter Look-up'!$J:$J,0))</f>
        <v>#N/A</v>
      </c>
      <c r="X2187" s="171">
        <f t="shared" ca="1" si="105"/>
        <v>0</v>
      </c>
      <c r="AB2187" s="171" t="str">
        <f t="shared" si="106"/>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7"/>
        <v/>
      </c>
      <c r="T2188" s="156" t="str">
        <f ca="1">IF(B2188="","",IF(ISERROR(MATCH($J2188,SorP!$B$1:$B$5661,0)),"",INDIRECT("'SorP'!$A$"&amp;MATCH($J2188,SorP!$B$1:$B$5661,0))))</f>
        <v/>
      </c>
      <c r="U2188" s="169"/>
      <c r="V2188" s="170" t="e">
        <f>IF(C2188="",NA(),MATCH($B2188&amp;$C2188,'Smelter Look-up'!$J:$J,0))</f>
        <v>#N/A</v>
      </c>
      <c r="X2188" s="171">
        <f t="shared" ca="1" si="105"/>
        <v>0</v>
      </c>
      <c r="AB2188" s="171" t="str">
        <f t="shared" si="106"/>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7"/>
        <v/>
      </c>
      <c r="T2189" s="156" t="str">
        <f ca="1">IF(B2189="","",IF(ISERROR(MATCH($J2189,SorP!$B$1:$B$5661,0)),"",INDIRECT("'SorP'!$A$"&amp;MATCH($J2189,SorP!$B$1:$B$5661,0))))</f>
        <v/>
      </c>
      <c r="U2189" s="169"/>
      <c r="V2189" s="170" t="e">
        <f>IF(C2189="",NA(),MATCH($B2189&amp;$C2189,'Smelter Look-up'!$J:$J,0))</f>
        <v>#N/A</v>
      </c>
      <c r="X2189" s="171">
        <f t="shared" ca="1" si="105"/>
        <v>0</v>
      </c>
      <c r="AB2189" s="171" t="str">
        <f t="shared" si="106"/>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7"/>
        <v/>
      </c>
      <c r="T2190" s="156" t="str">
        <f ca="1">IF(B2190="","",IF(ISERROR(MATCH($J2190,SorP!$B$1:$B$5661,0)),"",INDIRECT("'SorP'!$A$"&amp;MATCH($J2190,SorP!$B$1:$B$5661,0))))</f>
        <v/>
      </c>
      <c r="U2190" s="169"/>
      <c r="V2190" s="170" t="e">
        <f>IF(C2190="",NA(),MATCH($B2190&amp;$C2190,'Smelter Look-up'!$J:$J,0))</f>
        <v>#N/A</v>
      </c>
      <c r="X2190" s="171">
        <f t="shared" ca="1" si="105"/>
        <v>0</v>
      </c>
      <c r="AB2190" s="171" t="str">
        <f t="shared" si="106"/>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7"/>
        <v/>
      </c>
      <c r="T2191" s="156" t="str">
        <f ca="1">IF(B2191="","",IF(ISERROR(MATCH($J2191,SorP!$B$1:$B$5661,0)),"",INDIRECT("'SorP'!$A$"&amp;MATCH($J2191,SorP!$B$1:$B$5661,0))))</f>
        <v/>
      </c>
      <c r="U2191" s="169"/>
      <c r="V2191" s="170" t="e">
        <f>IF(C2191="",NA(),MATCH($B2191&amp;$C2191,'Smelter Look-up'!$J:$J,0))</f>
        <v>#N/A</v>
      </c>
      <c r="X2191" s="171">
        <f t="shared" ca="1" si="105"/>
        <v>0</v>
      </c>
      <c r="AB2191" s="171" t="str">
        <f t="shared" si="106"/>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7"/>
        <v/>
      </c>
      <c r="T2192" s="156" t="str">
        <f ca="1">IF(B2192="","",IF(ISERROR(MATCH($J2192,SorP!$B$1:$B$5661,0)),"",INDIRECT("'SorP'!$A$"&amp;MATCH($J2192,SorP!$B$1:$B$5661,0))))</f>
        <v/>
      </c>
      <c r="U2192" s="169"/>
      <c r="V2192" s="170" t="e">
        <f>IF(C2192="",NA(),MATCH($B2192&amp;$C2192,'Smelter Look-up'!$J:$J,0))</f>
        <v>#N/A</v>
      </c>
      <c r="X2192" s="171">
        <f t="shared" ca="1" si="105"/>
        <v>0</v>
      </c>
      <c r="AB2192" s="171" t="str">
        <f t="shared" si="106"/>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7"/>
        <v/>
      </c>
      <c r="T2193" s="156" t="str">
        <f ca="1">IF(B2193="","",IF(ISERROR(MATCH($J2193,SorP!$B$1:$B$5661,0)),"",INDIRECT("'SorP'!$A$"&amp;MATCH($J2193,SorP!$B$1:$B$5661,0))))</f>
        <v/>
      </c>
      <c r="U2193" s="169"/>
      <c r="V2193" s="170" t="e">
        <f>IF(C2193="",NA(),MATCH($B2193&amp;$C2193,'Smelter Look-up'!$J:$J,0))</f>
        <v>#N/A</v>
      </c>
      <c r="X2193" s="171">
        <f t="shared" ca="1" si="105"/>
        <v>0</v>
      </c>
      <c r="AB2193" s="171" t="str">
        <f t="shared" si="106"/>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7"/>
        <v/>
      </c>
      <c r="T2194" s="156" t="str">
        <f ca="1">IF(B2194="","",IF(ISERROR(MATCH($J2194,SorP!$B$1:$B$5661,0)),"",INDIRECT("'SorP'!$A$"&amp;MATCH($J2194,SorP!$B$1:$B$5661,0))))</f>
        <v/>
      </c>
      <c r="U2194" s="169"/>
      <c r="V2194" s="170" t="e">
        <f>IF(C2194="",NA(),MATCH($B2194&amp;$C2194,'Smelter Look-up'!$J:$J,0))</f>
        <v>#N/A</v>
      </c>
      <c r="X2194" s="171">
        <f t="shared" ca="1" si="105"/>
        <v>0</v>
      </c>
      <c r="AB2194" s="171" t="str">
        <f t="shared" si="106"/>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7"/>
        <v/>
      </c>
      <c r="T2195" s="156" t="str">
        <f ca="1">IF(B2195="","",IF(ISERROR(MATCH($J2195,SorP!$B$1:$B$5661,0)),"",INDIRECT("'SorP'!$A$"&amp;MATCH($J2195,SorP!$B$1:$B$5661,0))))</f>
        <v/>
      </c>
      <c r="U2195" s="169"/>
      <c r="V2195" s="170" t="e">
        <f>IF(C2195="",NA(),MATCH($B2195&amp;$C2195,'Smelter Look-up'!$J:$J,0))</f>
        <v>#N/A</v>
      </c>
      <c r="X2195" s="171">
        <f t="shared" ca="1" si="105"/>
        <v>0</v>
      </c>
      <c r="AB2195" s="171" t="str">
        <f t="shared" si="106"/>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7"/>
        <v/>
      </c>
      <c r="T2196" s="156" t="str">
        <f ca="1">IF(B2196="","",IF(ISERROR(MATCH($J2196,SorP!$B$1:$B$5661,0)),"",INDIRECT("'SorP'!$A$"&amp;MATCH($J2196,SorP!$B$1:$B$5661,0))))</f>
        <v/>
      </c>
      <c r="U2196" s="169"/>
      <c r="V2196" s="170" t="e">
        <f>IF(C2196="",NA(),MATCH($B2196&amp;$C2196,'Smelter Look-up'!$J:$J,0))</f>
        <v>#N/A</v>
      </c>
      <c r="X2196" s="171">
        <f t="shared" ca="1" si="105"/>
        <v>0</v>
      </c>
      <c r="AB2196" s="171" t="str">
        <f t="shared" si="106"/>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7"/>
        <v/>
      </c>
      <c r="T2197" s="156" t="str">
        <f ca="1">IF(B2197="","",IF(ISERROR(MATCH($J2197,SorP!$B$1:$B$5661,0)),"",INDIRECT("'SorP'!$A$"&amp;MATCH($J2197,SorP!$B$1:$B$5661,0))))</f>
        <v/>
      </c>
      <c r="U2197" s="169"/>
      <c r="V2197" s="170" t="e">
        <f>IF(C2197="",NA(),MATCH($B2197&amp;$C2197,'Smelter Look-up'!$J:$J,0))</f>
        <v>#N/A</v>
      </c>
      <c r="X2197" s="171">
        <f t="shared" ca="1" si="105"/>
        <v>0</v>
      </c>
      <c r="AB2197" s="171" t="str">
        <f t="shared" si="106"/>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7"/>
        <v/>
      </c>
      <c r="T2198" s="156" t="str">
        <f ca="1">IF(B2198="","",IF(ISERROR(MATCH($J2198,SorP!$B$1:$B$5661,0)),"",INDIRECT("'SorP'!$A$"&amp;MATCH($J2198,SorP!$B$1:$B$5661,0))))</f>
        <v/>
      </c>
      <c r="U2198" s="169"/>
      <c r="V2198" s="170" t="e">
        <f>IF(C2198="",NA(),MATCH($B2198&amp;$C2198,'Smelter Look-up'!$J:$J,0))</f>
        <v>#N/A</v>
      </c>
      <c r="X2198" s="171">
        <f t="shared" ca="1" si="105"/>
        <v>0</v>
      </c>
      <c r="AB2198" s="171" t="str">
        <f t="shared" si="106"/>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7"/>
        <v/>
      </c>
      <c r="T2199" s="156" t="str">
        <f ca="1">IF(B2199="","",IF(ISERROR(MATCH($J2199,SorP!$B$1:$B$5661,0)),"",INDIRECT("'SorP'!$A$"&amp;MATCH($J2199,SorP!$B$1:$B$5661,0))))</f>
        <v/>
      </c>
      <c r="U2199" s="169"/>
      <c r="V2199" s="170" t="e">
        <f>IF(C2199="",NA(),MATCH($B2199&amp;$C2199,'Smelter Look-up'!$J:$J,0))</f>
        <v>#N/A</v>
      </c>
      <c r="X2199" s="171">
        <f t="shared" ca="1" si="105"/>
        <v>0</v>
      </c>
      <c r="AB2199" s="171" t="str">
        <f t="shared" si="106"/>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7"/>
        <v/>
      </c>
      <c r="T2200" s="156" t="str">
        <f ca="1">IF(B2200="","",IF(ISERROR(MATCH($J2200,SorP!$B$1:$B$5661,0)),"",INDIRECT("'SorP'!$A$"&amp;MATCH($J2200,SorP!$B$1:$B$5661,0))))</f>
        <v/>
      </c>
      <c r="U2200" s="169"/>
      <c r="V2200" s="170" t="e">
        <f>IF(C2200="",NA(),MATCH($B2200&amp;$C2200,'Smelter Look-up'!$J:$J,0))</f>
        <v>#N/A</v>
      </c>
      <c r="X2200" s="171">
        <f t="shared" ca="1" si="105"/>
        <v>0</v>
      </c>
      <c r="AB2200" s="171" t="str">
        <f t="shared" si="106"/>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7"/>
        <v/>
      </c>
      <c r="T2201" s="156" t="str">
        <f ca="1">IF(B2201="","",IF(ISERROR(MATCH($J2201,SorP!$B$1:$B$5661,0)),"",INDIRECT("'SorP'!$A$"&amp;MATCH($J2201,SorP!$B$1:$B$5661,0))))</f>
        <v/>
      </c>
      <c r="U2201" s="169"/>
      <c r="V2201" s="170" t="e">
        <f>IF(C2201="",NA(),MATCH($B2201&amp;$C2201,'Smelter Look-up'!$J:$J,0))</f>
        <v>#N/A</v>
      </c>
      <c r="X2201" s="171">
        <f t="shared" ca="1" si="105"/>
        <v>0</v>
      </c>
      <c r="AB2201" s="171" t="str">
        <f t="shared" si="106"/>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7"/>
        <v/>
      </c>
      <c r="T2202" s="156" t="str">
        <f ca="1">IF(B2202="","",IF(ISERROR(MATCH($J2202,SorP!$B$1:$B$5661,0)),"",INDIRECT("'SorP'!$A$"&amp;MATCH($J2202,SorP!$B$1:$B$5661,0))))</f>
        <v/>
      </c>
      <c r="U2202" s="169"/>
      <c r="V2202" s="170" t="e">
        <f>IF(C2202="",NA(),MATCH($B2202&amp;$C2202,'Smelter Look-up'!$J:$J,0))</f>
        <v>#N/A</v>
      </c>
      <c r="X2202" s="171">
        <f t="shared" ca="1" si="105"/>
        <v>0</v>
      </c>
      <c r="AB2202" s="171" t="str">
        <f t="shared" si="106"/>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7"/>
        <v/>
      </c>
      <c r="T2203" s="156" t="str">
        <f ca="1">IF(B2203="","",IF(ISERROR(MATCH($J2203,SorP!$B$1:$B$5661,0)),"",INDIRECT("'SorP'!$A$"&amp;MATCH($J2203,SorP!$B$1:$B$5661,0))))</f>
        <v/>
      </c>
      <c r="U2203" s="169"/>
      <c r="V2203" s="170" t="e">
        <f>IF(C2203="",NA(),MATCH($B2203&amp;$C2203,'Smelter Look-up'!$J:$J,0))</f>
        <v>#N/A</v>
      </c>
      <c r="X2203" s="171">
        <f t="shared" ca="1" si="105"/>
        <v>0</v>
      </c>
      <c r="AB2203" s="171" t="str">
        <f t="shared" si="106"/>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7"/>
        <v/>
      </c>
      <c r="T2204" s="156" t="str">
        <f ca="1">IF(B2204="","",IF(ISERROR(MATCH($J2204,SorP!$B$1:$B$5661,0)),"",INDIRECT("'SorP'!$A$"&amp;MATCH($J2204,SorP!$B$1:$B$5661,0))))</f>
        <v/>
      </c>
      <c r="U2204" s="169"/>
      <c r="V2204" s="170" t="e">
        <f>IF(C2204="",NA(),MATCH($B2204&amp;$C2204,'Smelter Look-up'!$J:$J,0))</f>
        <v>#N/A</v>
      </c>
      <c r="X2204" s="171">
        <f t="shared" ca="1" si="105"/>
        <v>0</v>
      </c>
      <c r="AB2204" s="171" t="str">
        <f t="shared" si="106"/>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7"/>
        <v/>
      </c>
      <c r="T2205" s="156" t="str">
        <f ca="1">IF(B2205="","",IF(ISERROR(MATCH($J2205,SorP!$B$1:$B$5661,0)),"",INDIRECT("'SorP'!$A$"&amp;MATCH($J2205,SorP!$B$1:$B$5661,0))))</f>
        <v/>
      </c>
      <c r="U2205" s="169"/>
      <c r="V2205" s="170" t="e">
        <f>IF(C2205="",NA(),MATCH($B2205&amp;$C2205,'Smelter Look-up'!$J:$J,0))</f>
        <v>#N/A</v>
      </c>
      <c r="X2205" s="171">
        <f t="shared" ca="1" si="105"/>
        <v>0</v>
      </c>
      <c r="AB2205" s="171" t="str">
        <f t="shared" si="106"/>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7"/>
        <v/>
      </c>
      <c r="T2206" s="156" t="str">
        <f ca="1">IF(B2206="","",IF(ISERROR(MATCH($J2206,SorP!$B$1:$B$5661,0)),"",INDIRECT("'SorP'!$A$"&amp;MATCH($J2206,SorP!$B$1:$B$5661,0))))</f>
        <v/>
      </c>
      <c r="U2206" s="169"/>
      <c r="V2206" s="170" t="e">
        <f>IF(C2206="",NA(),MATCH($B2206&amp;$C2206,'Smelter Look-up'!$J:$J,0))</f>
        <v>#N/A</v>
      </c>
      <c r="X2206" s="171">
        <f t="shared" ca="1" si="105"/>
        <v>0</v>
      </c>
      <c r="AB2206" s="171" t="str">
        <f t="shared" si="106"/>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7"/>
        <v/>
      </c>
      <c r="T2207" s="156" t="str">
        <f ca="1">IF(B2207="","",IF(ISERROR(MATCH($J2207,SorP!$B$1:$B$5661,0)),"",INDIRECT("'SorP'!$A$"&amp;MATCH($J2207,SorP!$B$1:$B$5661,0))))</f>
        <v/>
      </c>
      <c r="U2207" s="169"/>
      <c r="V2207" s="170" t="e">
        <f>IF(C2207="",NA(),MATCH($B2207&amp;$C2207,'Smelter Look-up'!$J:$J,0))</f>
        <v>#N/A</v>
      </c>
      <c r="X2207" s="171">
        <f t="shared" ca="1" si="105"/>
        <v>0</v>
      </c>
      <c r="AB2207" s="171" t="str">
        <f t="shared" si="106"/>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7"/>
        <v/>
      </c>
      <c r="T2208" s="156" t="str">
        <f ca="1">IF(B2208="","",IF(ISERROR(MATCH($J2208,SorP!$B$1:$B$5661,0)),"",INDIRECT("'SorP'!$A$"&amp;MATCH($J2208,SorP!$B$1:$B$5661,0))))</f>
        <v/>
      </c>
      <c r="U2208" s="169"/>
      <c r="V2208" s="170" t="e">
        <f>IF(C2208="",NA(),MATCH($B2208&amp;$C2208,'Smelter Look-up'!$J:$J,0))</f>
        <v>#N/A</v>
      </c>
      <c r="X2208" s="171">
        <f t="shared" ca="1" si="105"/>
        <v>0</v>
      </c>
      <c r="AB2208" s="171" t="str">
        <f t="shared" si="106"/>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7"/>
        <v/>
      </c>
      <c r="T2209" s="156" t="str">
        <f ca="1">IF(B2209="","",IF(ISERROR(MATCH($J2209,SorP!$B$1:$B$5661,0)),"",INDIRECT("'SorP'!$A$"&amp;MATCH($J2209,SorP!$B$1:$B$5661,0))))</f>
        <v/>
      </c>
      <c r="U2209" s="169"/>
      <c r="V2209" s="170" t="e">
        <f>IF(C2209="",NA(),MATCH($B2209&amp;$C2209,'Smelter Look-up'!$J:$J,0))</f>
        <v>#N/A</v>
      </c>
      <c r="X2209" s="171">
        <f t="shared" ca="1" si="105"/>
        <v>0</v>
      </c>
      <c r="AB2209" s="171" t="str">
        <f t="shared" si="106"/>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7"/>
        <v/>
      </c>
      <c r="T2210" s="156" t="str">
        <f ca="1">IF(B2210="","",IF(ISERROR(MATCH($J2210,SorP!$B$1:$B$5661,0)),"",INDIRECT("'SorP'!$A$"&amp;MATCH($J2210,SorP!$B$1:$B$5661,0))))</f>
        <v/>
      </c>
      <c r="U2210" s="169"/>
      <c r="V2210" s="170" t="e">
        <f>IF(C2210="",NA(),MATCH($B2210&amp;$C2210,'Smelter Look-up'!$J:$J,0))</f>
        <v>#N/A</v>
      </c>
      <c r="X2210" s="171">
        <f t="shared" ca="1" si="105"/>
        <v>0</v>
      </c>
      <c r="AB2210" s="171" t="str">
        <f t="shared" si="106"/>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7"/>
        <v/>
      </c>
      <c r="T2211" s="156" t="str">
        <f ca="1">IF(B2211="","",IF(ISERROR(MATCH($J2211,SorP!$B$1:$B$5661,0)),"",INDIRECT("'SorP'!$A$"&amp;MATCH($J2211,SorP!$B$1:$B$5661,0))))</f>
        <v/>
      </c>
      <c r="U2211" s="169"/>
      <c r="V2211" s="170" t="e">
        <f>IF(C2211="",NA(),MATCH($B2211&amp;$C2211,'Smelter Look-up'!$J:$J,0))</f>
        <v>#N/A</v>
      </c>
      <c r="X2211" s="171">
        <f t="shared" ca="1" si="105"/>
        <v>0</v>
      </c>
      <c r="AB2211" s="171" t="str">
        <f t="shared" si="106"/>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7"/>
        <v/>
      </c>
      <c r="T2212" s="156" t="str">
        <f ca="1">IF(B2212="","",IF(ISERROR(MATCH($J2212,SorP!$B$1:$B$5661,0)),"",INDIRECT("'SorP'!$A$"&amp;MATCH($J2212,SorP!$B$1:$B$5661,0))))</f>
        <v/>
      </c>
      <c r="U2212" s="169"/>
      <c r="V2212" s="170" t="e">
        <f>IF(C2212="",NA(),MATCH($B2212&amp;$C2212,'Smelter Look-up'!$J:$J,0))</f>
        <v>#N/A</v>
      </c>
      <c r="X2212" s="171">
        <f t="shared" ca="1" si="105"/>
        <v>0</v>
      </c>
      <c r="AB2212" s="171" t="str">
        <f t="shared" si="106"/>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7"/>
        <v/>
      </c>
      <c r="T2213" s="156" t="str">
        <f ca="1">IF(B2213="","",IF(ISERROR(MATCH($J2213,SorP!$B$1:$B$5661,0)),"",INDIRECT("'SorP'!$A$"&amp;MATCH($J2213,SorP!$B$1:$B$5661,0))))</f>
        <v/>
      </c>
      <c r="U2213" s="169"/>
      <c r="V2213" s="170" t="e">
        <f>IF(C2213="",NA(),MATCH($B2213&amp;$C2213,'Smelter Look-up'!$J:$J,0))</f>
        <v>#N/A</v>
      </c>
      <c r="X2213" s="171">
        <f t="shared" ca="1" si="105"/>
        <v>0</v>
      </c>
      <c r="AB2213" s="171" t="str">
        <f t="shared" si="106"/>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7"/>
        <v/>
      </c>
      <c r="T2214" s="156" t="str">
        <f ca="1">IF(B2214="","",IF(ISERROR(MATCH($J2214,SorP!$B$1:$B$5661,0)),"",INDIRECT("'SorP'!$A$"&amp;MATCH($J2214,SorP!$B$1:$B$5661,0))))</f>
        <v/>
      </c>
      <c r="U2214" s="169"/>
      <c r="V2214" s="170" t="e">
        <f>IF(C2214="",NA(),MATCH($B2214&amp;$C2214,'Smelter Look-up'!$J:$J,0))</f>
        <v>#N/A</v>
      </c>
      <c r="X2214" s="171">
        <f t="shared" ca="1" si="105"/>
        <v>0</v>
      </c>
      <c r="AB2214" s="171" t="str">
        <f t="shared" si="106"/>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7"/>
        <v/>
      </c>
      <c r="T2215" s="156" t="str">
        <f ca="1">IF(B2215="","",IF(ISERROR(MATCH($J2215,SorP!$B$1:$B$5661,0)),"",INDIRECT("'SorP'!$A$"&amp;MATCH($J2215,SorP!$B$1:$B$5661,0))))</f>
        <v/>
      </c>
      <c r="U2215" s="169"/>
      <c r="V2215" s="170" t="e">
        <f>IF(C2215="",NA(),MATCH($B2215&amp;$C2215,'Smelter Look-up'!$J:$J,0))</f>
        <v>#N/A</v>
      </c>
      <c r="X2215" s="171">
        <f t="shared" ca="1" si="105"/>
        <v>0</v>
      </c>
      <c r="AB2215" s="171" t="str">
        <f t="shared" si="106"/>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7"/>
        <v/>
      </c>
      <c r="T2216" s="156" t="str">
        <f ca="1">IF(B2216="","",IF(ISERROR(MATCH($J2216,SorP!$B$1:$B$5661,0)),"",INDIRECT("'SorP'!$A$"&amp;MATCH($J2216,SorP!$B$1:$B$5661,0))))</f>
        <v/>
      </c>
      <c r="U2216" s="169"/>
      <c r="V2216" s="170" t="e">
        <f>IF(C2216="",NA(),MATCH($B2216&amp;$C2216,'Smelter Look-up'!$J:$J,0))</f>
        <v>#N/A</v>
      </c>
      <c r="X2216" s="171">
        <f t="shared" ca="1" si="105"/>
        <v>0</v>
      </c>
      <c r="AB2216" s="171" t="str">
        <f t="shared" si="106"/>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7"/>
        <v/>
      </c>
      <c r="T2217" s="156" t="str">
        <f ca="1">IF(B2217="","",IF(ISERROR(MATCH($J2217,SorP!$B$1:$B$5661,0)),"",INDIRECT("'SorP'!$A$"&amp;MATCH($J2217,SorP!$B$1:$B$5661,0))))</f>
        <v/>
      </c>
      <c r="U2217" s="169"/>
      <c r="V2217" s="170" t="e">
        <f>IF(C2217="",NA(),MATCH($B2217&amp;$C2217,'Smelter Look-up'!$J:$J,0))</f>
        <v>#N/A</v>
      </c>
      <c r="X2217" s="171">
        <f t="shared" ca="1" si="105"/>
        <v>0</v>
      </c>
      <c r="AB2217" s="171" t="str">
        <f t="shared" si="106"/>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7"/>
        <v/>
      </c>
      <c r="T2218" s="156" t="str">
        <f ca="1">IF(B2218="","",IF(ISERROR(MATCH($J2218,SorP!$B$1:$B$5661,0)),"",INDIRECT("'SorP'!$A$"&amp;MATCH($J2218,SorP!$B$1:$B$5661,0))))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7"/>
        <v/>
      </c>
      <c r="T2219" s="156" t="str">
        <f ca="1">IF(B2219="","",IF(ISERROR(MATCH($J2219,SorP!$B$1:$B$5661,0)),"",INDIRECT("'SorP'!$A$"&amp;MATCH($J2219,SorP!$B$1:$B$5661,0))))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7"/>
        <v/>
      </c>
      <c r="T2220" s="156" t="str">
        <f ca="1">IF(B2220="","",IF(ISERROR(MATCH($J2220,SorP!$B$1:$B$5661,0)),"",INDIRECT("'SorP'!$A$"&amp;MATCH($J2220,SorP!$B$1:$B$5661,0))))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7"/>
        <v/>
      </c>
      <c r="T2221" s="156" t="str">
        <f ca="1">IF(B2221="","",IF(ISERROR(MATCH($J2221,SorP!$B$1:$B$5661,0)),"",INDIRECT("'SorP'!$A$"&amp;MATCH($J2221,SorP!$B$1:$B$5661,0))))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7"/>
        <v/>
      </c>
      <c r="T2222" s="156" t="str">
        <f ca="1">IF(B2222="","",IF(ISERROR(MATCH($J2222,SorP!$B$1:$B$5661,0)),"",INDIRECT("'SorP'!$A$"&amp;MATCH($J2222,SorP!$B$1:$B$5661,0))))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7"/>
        <v/>
      </c>
      <c r="T2223" s="156" t="str">
        <f ca="1">IF(B2223="","",IF(ISERROR(MATCH($J2223,SorP!$B$1:$B$5661,0)),"",INDIRECT("'SorP'!$A$"&amp;MATCH($J2223,SorP!$B$1:$B$5661,0))))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7"/>
        <v/>
      </c>
      <c r="T2224" s="156" t="str">
        <f ca="1">IF(B2224="","",IF(ISERROR(MATCH($J2224,SorP!$B$1:$B$5661,0)),"",INDIRECT("'SorP'!$A$"&amp;MATCH($J2224,SorP!$B$1:$B$5661,0))))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7"/>
        <v/>
      </c>
      <c r="T2225" s="156" t="str">
        <f ca="1">IF(B2225="","",IF(ISERROR(MATCH($J2225,SorP!$B$1:$B$5661,0)),"",INDIRECT("'SorP'!$A$"&amp;MATCH($J2225,SorP!$B$1:$B$5661,0))))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7"/>
        <v/>
      </c>
      <c r="T2226" s="156" t="str">
        <f ca="1">IF(B2226="","",IF(ISERROR(MATCH($J2226,SorP!$B$1:$B$5661,0)),"",INDIRECT("'SorP'!$A$"&amp;MATCH($J2226,SorP!$B$1:$B$5661,0))))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7"/>
        <v/>
      </c>
      <c r="T2227" s="156" t="str">
        <f ca="1">IF(B2227="","",IF(ISERROR(MATCH($J2227,SorP!$B$1:$B$5661,0)),"",INDIRECT("'SorP'!$A$"&amp;MATCH($J2227,SorP!$B$1:$B$5661,0))))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7"/>
        <v/>
      </c>
      <c r="T2228" s="156" t="str">
        <f ca="1">IF(B2228="","",IF(ISERROR(MATCH($J2228,SorP!$B$1:$B$5661,0)),"",INDIRECT("'SorP'!$A$"&amp;MATCH($J2228,SorP!$B$1:$B$5661,0))))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7"/>
        <v/>
      </c>
      <c r="T2229" s="156" t="str">
        <f ca="1">IF(B2229="","",IF(ISERROR(MATCH($J2229,SorP!$B$1:$B$5661,0)),"",INDIRECT("'SorP'!$A$"&amp;MATCH($J2229,SorP!$B$1:$B$5661,0))))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7"/>
        <v/>
      </c>
      <c r="T2230" s="156" t="str">
        <f ca="1">IF(B2230="","",IF(ISERROR(MATCH($J2230,SorP!$B$1:$B$5661,0)),"",INDIRECT("'SorP'!$A$"&amp;MATCH($J2230,SorP!$B$1:$B$5661,0))))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7"/>
        <v/>
      </c>
      <c r="T2231" s="156" t="str">
        <f ca="1">IF(B2231="","",IF(ISERROR(MATCH($J2231,SorP!$B$1:$B$5661,0)),"",INDIRECT("'SorP'!$A$"&amp;MATCH($J2231,SorP!$B$1:$B$5661,0))))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7"/>
        <v/>
      </c>
      <c r="T2232" s="156" t="str">
        <f ca="1">IF(B2232="","",IF(ISERROR(MATCH($J2232,SorP!$B$1:$B$5661,0)),"",INDIRECT("'SorP'!$A$"&amp;MATCH($J2232,SorP!$B$1:$B$5661,0))))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7"/>
        <v/>
      </c>
      <c r="T2233" s="156" t="str">
        <f ca="1">IF(B2233="","",IF(ISERROR(MATCH($J2233,SorP!$B$1:$B$5661,0)),"",INDIRECT("'SorP'!$A$"&amp;MATCH($J2233,SorP!$B$1:$B$5661,0))))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7"/>
        <v/>
      </c>
      <c r="T2234" s="156" t="str">
        <f ca="1">IF(B2234="","",IF(ISERROR(MATCH($J2234,SorP!$B$1:$B$5661,0)),"",INDIRECT("'SorP'!$A$"&amp;MATCH($J2234,SorP!$B$1:$B$5661,0))))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7"/>
        <v/>
      </c>
      <c r="T2235" s="156" t="str">
        <f ca="1">IF(B2235="","",IF(ISERROR(MATCH($J2235,SorP!$B$1:$B$5661,0)),"",INDIRECT("'SorP'!$A$"&amp;MATCH($J2235,SorP!$B$1:$B$5661,0))))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7"/>
        <v/>
      </c>
      <c r="T2236" s="156" t="str">
        <f ca="1">IF(B2236="","",IF(ISERROR(MATCH($J2236,SorP!$B$1:$B$5661,0)),"",INDIRECT("'SorP'!$A$"&amp;MATCH($J2236,SorP!$B$1:$B$5661,0))))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IF(B2237="","",IF(ISERROR(MATCH($J2237,SorP!$B$1:$B$5661,0)),"",INDIRECT("'SorP'!$A$"&amp;MATCH($J2237,SorP!$B$1:$B$5661,0))))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ref="X2239:X2302" ca="1" si="108">IF(AND(C2239="Smelter not listed",OR(LEN(D2239)=0,LEN(E2239)=0)),1,0)</f>
        <v>0</v>
      </c>
      <c r="AB2239" s="171" t="str">
        <f t="shared" ref="AB2239:AB2302" si="109">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10">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8"/>
        <v>0</v>
      </c>
      <c r="AB2240" s="171" t="str">
        <f t="shared" si="109"/>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10"/>
        <v/>
      </c>
      <c r="T2241" s="156" t="str">
        <f ca="1">IF(B2241="","",IF(ISERROR(MATCH($J2241,SorP!$B$1:$B$5661,0)),"",INDIRECT("'SorP'!$A$"&amp;MATCH($J2241,SorP!$B$1:$B$5661,0))))</f>
        <v/>
      </c>
      <c r="U2241" s="169"/>
      <c r="V2241" s="170" t="e">
        <f>IF(C2241="",NA(),MATCH($B2241&amp;$C2241,'Smelter Look-up'!$J:$J,0))</f>
        <v>#N/A</v>
      </c>
      <c r="X2241" s="171">
        <f t="shared" ca="1" si="108"/>
        <v>0</v>
      </c>
      <c r="AB2241" s="171" t="str">
        <f t="shared" si="109"/>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10"/>
        <v/>
      </c>
      <c r="T2242" s="156" t="str">
        <f ca="1">IF(B2242="","",IF(ISERROR(MATCH($J2242,SorP!$B$1:$B$5661,0)),"",INDIRECT("'SorP'!$A$"&amp;MATCH($J2242,SorP!$B$1:$B$5661,0))))</f>
        <v/>
      </c>
      <c r="U2242" s="169"/>
      <c r="V2242" s="170" t="e">
        <f>IF(C2242="",NA(),MATCH($B2242&amp;$C2242,'Smelter Look-up'!$J:$J,0))</f>
        <v>#N/A</v>
      </c>
      <c r="X2242" s="171">
        <f t="shared" ca="1" si="108"/>
        <v>0</v>
      </c>
      <c r="AB2242" s="171" t="str">
        <f t="shared" si="109"/>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10"/>
        <v/>
      </c>
      <c r="T2243" s="156" t="str">
        <f ca="1">IF(B2243="","",IF(ISERROR(MATCH($J2243,SorP!$B$1:$B$5661,0)),"",INDIRECT("'SorP'!$A$"&amp;MATCH($J2243,SorP!$B$1:$B$5661,0))))</f>
        <v/>
      </c>
      <c r="U2243" s="169"/>
      <c r="V2243" s="170" t="e">
        <f>IF(C2243="",NA(),MATCH($B2243&amp;$C2243,'Smelter Look-up'!$J:$J,0))</f>
        <v>#N/A</v>
      </c>
      <c r="X2243" s="171">
        <f t="shared" ca="1" si="108"/>
        <v>0</v>
      </c>
      <c r="AB2243" s="171" t="str">
        <f t="shared" si="109"/>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10"/>
        <v/>
      </c>
      <c r="T2244" s="156" t="str">
        <f ca="1">IF(B2244="","",IF(ISERROR(MATCH($J2244,SorP!$B$1:$B$5661,0)),"",INDIRECT("'SorP'!$A$"&amp;MATCH($J2244,SorP!$B$1:$B$5661,0))))</f>
        <v/>
      </c>
      <c r="U2244" s="169"/>
      <c r="V2244" s="170" t="e">
        <f>IF(C2244="",NA(),MATCH($B2244&amp;$C2244,'Smelter Look-up'!$J:$J,0))</f>
        <v>#N/A</v>
      </c>
      <c r="X2244" s="171">
        <f t="shared" ca="1" si="108"/>
        <v>0</v>
      </c>
      <c r="AB2244" s="171" t="str">
        <f t="shared" si="109"/>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10"/>
        <v/>
      </c>
      <c r="T2245" s="156" t="str">
        <f ca="1">IF(B2245="","",IF(ISERROR(MATCH($J2245,SorP!$B$1:$B$5661,0)),"",INDIRECT("'SorP'!$A$"&amp;MATCH($J2245,SorP!$B$1:$B$5661,0))))</f>
        <v/>
      </c>
      <c r="U2245" s="169"/>
      <c r="V2245" s="170" t="e">
        <f>IF(C2245="",NA(),MATCH($B2245&amp;$C2245,'Smelter Look-up'!$J:$J,0))</f>
        <v>#N/A</v>
      </c>
      <c r="X2245" s="171">
        <f t="shared" ca="1" si="108"/>
        <v>0</v>
      </c>
      <c r="AB2245" s="171" t="str">
        <f t="shared" si="109"/>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10"/>
        <v/>
      </c>
      <c r="T2246" s="156" t="str">
        <f ca="1">IF(B2246="","",IF(ISERROR(MATCH($J2246,SorP!$B$1:$B$5661,0)),"",INDIRECT("'SorP'!$A$"&amp;MATCH($J2246,SorP!$B$1:$B$5661,0))))</f>
        <v/>
      </c>
      <c r="U2246" s="169"/>
      <c r="V2246" s="170" t="e">
        <f>IF(C2246="",NA(),MATCH($B2246&amp;$C2246,'Smelter Look-up'!$J:$J,0))</f>
        <v>#N/A</v>
      </c>
      <c r="X2246" s="171">
        <f t="shared" ca="1" si="108"/>
        <v>0</v>
      </c>
      <c r="AB2246" s="171" t="str">
        <f t="shared" si="109"/>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10"/>
        <v/>
      </c>
      <c r="T2247" s="156" t="str">
        <f ca="1">IF(B2247="","",IF(ISERROR(MATCH($J2247,SorP!$B$1:$B$5661,0)),"",INDIRECT("'SorP'!$A$"&amp;MATCH($J2247,SorP!$B$1:$B$5661,0))))</f>
        <v/>
      </c>
      <c r="U2247" s="169"/>
      <c r="V2247" s="170" t="e">
        <f>IF(C2247="",NA(),MATCH($B2247&amp;$C2247,'Smelter Look-up'!$J:$J,0))</f>
        <v>#N/A</v>
      </c>
      <c r="X2247" s="171">
        <f t="shared" ca="1" si="108"/>
        <v>0</v>
      </c>
      <c r="AB2247" s="171" t="str">
        <f t="shared" si="109"/>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10"/>
        <v/>
      </c>
      <c r="T2248" s="156" t="str">
        <f ca="1">IF(B2248="","",IF(ISERROR(MATCH($J2248,SorP!$B$1:$B$5661,0)),"",INDIRECT("'SorP'!$A$"&amp;MATCH($J2248,SorP!$B$1:$B$5661,0))))</f>
        <v/>
      </c>
      <c r="U2248" s="169"/>
      <c r="V2248" s="170" t="e">
        <f>IF(C2248="",NA(),MATCH($B2248&amp;$C2248,'Smelter Look-up'!$J:$J,0))</f>
        <v>#N/A</v>
      </c>
      <c r="X2248" s="171">
        <f t="shared" ca="1" si="108"/>
        <v>0</v>
      </c>
      <c r="AB2248" s="171" t="str">
        <f t="shared" si="109"/>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10"/>
        <v/>
      </c>
      <c r="T2249" s="156" t="str">
        <f ca="1">IF(B2249="","",IF(ISERROR(MATCH($J2249,SorP!$B$1:$B$5661,0)),"",INDIRECT("'SorP'!$A$"&amp;MATCH($J2249,SorP!$B$1:$B$5661,0))))</f>
        <v/>
      </c>
      <c r="U2249" s="169"/>
      <c r="V2249" s="170" t="e">
        <f>IF(C2249="",NA(),MATCH($B2249&amp;$C2249,'Smelter Look-up'!$J:$J,0))</f>
        <v>#N/A</v>
      </c>
      <c r="X2249" s="171">
        <f t="shared" ca="1" si="108"/>
        <v>0</v>
      </c>
      <c r="AB2249" s="171" t="str">
        <f t="shared" si="109"/>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10"/>
        <v/>
      </c>
      <c r="T2250" s="156" t="str">
        <f ca="1">IF(B2250="","",IF(ISERROR(MATCH($J2250,SorP!$B$1:$B$5661,0)),"",INDIRECT("'SorP'!$A$"&amp;MATCH($J2250,SorP!$B$1:$B$5661,0))))</f>
        <v/>
      </c>
      <c r="U2250" s="169"/>
      <c r="V2250" s="170" t="e">
        <f>IF(C2250="",NA(),MATCH($B2250&amp;$C2250,'Smelter Look-up'!$J:$J,0))</f>
        <v>#N/A</v>
      </c>
      <c r="X2250" s="171">
        <f t="shared" ca="1" si="108"/>
        <v>0</v>
      </c>
      <c r="AB2250" s="171" t="str">
        <f t="shared" si="109"/>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10"/>
        <v/>
      </c>
      <c r="T2251" s="156" t="str">
        <f ca="1">IF(B2251="","",IF(ISERROR(MATCH($J2251,SorP!$B$1:$B$5661,0)),"",INDIRECT("'SorP'!$A$"&amp;MATCH($J2251,SorP!$B$1:$B$5661,0))))</f>
        <v/>
      </c>
      <c r="U2251" s="169"/>
      <c r="V2251" s="170" t="e">
        <f>IF(C2251="",NA(),MATCH($B2251&amp;$C2251,'Smelter Look-up'!$J:$J,0))</f>
        <v>#N/A</v>
      </c>
      <c r="X2251" s="171">
        <f t="shared" ca="1" si="108"/>
        <v>0</v>
      </c>
      <c r="AB2251" s="171" t="str">
        <f t="shared" si="109"/>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10"/>
        <v/>
      </c>
      <c r="T2252" s="156" t="str">
        <f ca="1">IF(B2252="","",IF(ISERROR(MATCH($J2252,SorP!$B$1:$B$5661,0)),"",INDIRECT("'SorP'!$A$"&amp;MATCH($J2252,SorP!$B$1:$B$5661,0))))</f>
        <v/>
      </c>
      <c r="U2252" s="169"/>
      <c r="V2252" s="170" t="e">
        <f>IF(C2252="",NA(),MATCH($B2252&amp;$C2252,'Smelter Look-up'!$J:$J,0))</f>
        <v>#N/A</v>
      </c>
      <c r="X2252" s="171">
        <f t="shared" ca="1" si="108"/>
        <v>0</v>
      </c>
      <c r="AB2252" s="171" t="str">
        <f t="shared" si="109"/>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10"/>
        <v/>
      </c>
      <c r="T2253" s="156" t="str">
        <f ca="1">IF(B2253="","",IF(ISERROR(MATCH($J2253,SorP!$B$1:$B$5661,0)),"",INDIRECT("'SorP'!$A$"&amp;MATCH($J2253,SorP!$B$1:$B$5661,0))))</f>
        <v/>
      </c>
      <c r="U2253" s="169"/>
      <c r="V2253" s="170" t="e">
        <f>IF(C2253="",NA(),MATCH($B2253&amp;$C2253,'Smelter Look-up'!$J:$J,0))</f>
        <v>#N/A</v>
      </c>
      <c r="X2253" s="171">
        <f t="shared" ca="1" si="108"/>
        <v>0</v>
      </c>
      <c r="AB2253" s="171" t="str">
        <f t="shared" si="109"/>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10"/>
        <v/>
      </c>
      <c r="T2254" s="156" t="str">
        <f ca="1">IF(B2254="","",IF(ISERROR(MATCH($J2254,SorP!$B$1:$B$5661,0)),"",INDIRECT("'SorP'!$A$"&amp;MATCH($J2254,SorP!$B$1:$B$5661,0))))</f>
        <v/>
      </c>
      <c r="U2254" s="169"/>
      <c r="V2254" s="170" t="e">
        <f>IF(C2254="",NA(),MATCH($B2254&amp;$C2254,'Smelter Look-up'!$J:$J,0))</f>
        <v>#N/A</v>
      </c>
      <c r="X2254" s="171">
        <f t="shared" ca="1" si="108"/>
        <v>0</v>
      </c>
      <c r="AB2254" s="171" t="str">
        <f t="shared" si="109"/>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10"/>
        <v/>
      </c>
      <c r="T2255" s="156" t="str">
        <f ca="1">IF(B2255="","",IF(ISERROR(MATCH($J2255,SorP!$B$1:$B$5661,0)),"",INDIRECT("'SorP'!$A$"&amp;MATCH($J2255,SorP!$B$1:$B$5661,0))))</f>
        <v/>
      </c>
      <c r="U2255" s="169"/>
      <c r="V2255" s="170" t="e">
        <f>IF(C2255="",NA(),MATCH($B2255&amp;$C2255,'Smelter Look-up'!$J:$J,0))</f>
        <v>#N/A</v>
      </c>
      <c r="X2255" s="171">
        <f t="shared" ca="1" si="108"/>
        <v>0</v>
      </c>
      <c r="AB2255" s="171" t="str">
        <f t="shared" si="109"/>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10"/>
        <v/>
      </c>
      <c r="T2256" s="156" t="str">
        <f ca="1">IF(B2256="","",IF(ISERROR(MATCH($J2256,SorP!$B$1:$B$5661,0)),"",INDIRECT("'SorP'!$A$"&amp;MATCH($J2256,SorP!$B$1:$B$5661,0))))</f>
        <v/>
      </c>
      <c r="U2256" s="169"/>
      <c r="V2256" s="170" t="e">
        <f>IF(C2256="",NA(),MATCH($B2256&amp;$C2256,'Smelter Look-up'!$J:$J,0))</f>
        <v>#N/A</v>
      </c>
      <c r="X2256" s="171">
        <f t="shared" ca="1" si="108"/>
        <v>0</v>
      </c>
      <c r="AB2256" s="171" t="str">
        <f t="shared" si="109"/>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10"/>
        <v/>
      </c>
      <c r="T2257" s="156" t="str">
        <f ca="1">IF(B2257="","",IF(ISERROR(MATCH($J2257,SorP!$B$1:$B$5661,0)),"",INDIRECT("'SorP'!$A$"&amp;MATCH($J2257,SorP!$B$1:$B$5661,0))))</f>
        <v/>
      </c>
      <c r="U2257" s="169"/>
      <c r="V2257" s="170" t="e">
        <f>IF(C2257="",NA(),MATCH($B2257&amp;$C2257,'Smelter Look-up'!$J:$J,0))</f>
        <v>#N/A</v>
      </c>
      <c r="X2257" s="171">
        <f t="shared" ca="1" si="108"/>
        <v>0</v>
      </c>
      <c r="AB2257" s="171" t="str">
        <f t="shared" si="109"/>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10"/>
        <v/>
      </c>
      <c r="T2258" s="156" t="str">
        <f ca="1">IF(B2258="","",IF(ISERROR(MATCH($J2258,SorP!$B$1:$B$5661,0)),"",INDIRECT("'SorP'!$A$"&amp;MATCH($J2258,SorP!$B$1:$B$5661,0))))</f>
        <v/>
      </c>
      <c r="U2258" s="169"/>
      <c r="V2258" s="170" t="e">
        <f>IF(C2258="",NA(),MATCH($B2258&amp;$C2258,'Smelter Look-up'!$J:$J,0))</f>
        <v>#N/A</v>
      </c>
      <c r="X2258" s="171">
        <f t="shared" ca="1" si="108"/>
        <v>0</v>
      </c>
      <c r="AB2258" s="171" t="str">
        <f t="shared" si="109"/>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10"/>
        <v/>
      </c>
      <c r="T2259" s="156" t="str">
        <f ca="1">IF(B2259="","",IF(ISERROR(MATCH($J2259,SorP!$B$1:$B$5661,0)),"",INDIRECT("'SorP'!$A$"&amp;MATCH($J2259,SorP!$B$1:$B$5661,0))))</f>
        <v/>
      </c>
      <c r="U2259" s="169"/>
      <c r="V2259" s="170" t="e">
        <f>IF(C2259="",NA(),MATCH($B2259&amp;$C2259,'Smelter Look-up'!$J:$J,0))</f>
        <v>#N/A</v>
      </c>
      <c r="X2259" s="171">
        <f t="shared" ca="1" si="108"/>
        <v>0</v>
      </c>
      <c r="AB2259" s="171" t="str">
        <f t="shared" si="109"/>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10"/>
        <v/>
      </c>
      <c r="T2260" s="156" t="str">
        <f ca="1">IF(B2260="","",IF(ISERROR(MATCH($J2260,SorP!$B$1:$B$5661,0)),"",INDIRECT("'SorP'!$A$"&amp;MATCH($J2260,SorP!$B$1:$B$5661,0))))</f>
        <v/>
      </c>
      <c r="U2260" s="169"/>
      <c r="V2260" s="170" t="e">
        <f>IF(C2260="",NA(),MATCH($B2260&amp;$C2260,'Smelter Look-up'!$J:$J,0))</f>
        <v>#N/A</v>
      </c>
      <c r="X2260" s="171">
        <f t="shared" ca="1" si="108"/>
        <v>0</v>
      </c>
      <c r="AB2260" s="171" t="str">
        <f t="shared" si="109"/>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10"/>
        <v/>
      </c>
      <c r="T2261" s="156" t="str">
        <f ca="1">IF(B2261="","",IF(ISERROR(MATCH($J2261,SorP!$B$1:$B$5661,0)),"",INDIRECT("'SorP'!$A$"&amp;MATCH($J2261,SorP!$B$1:$B$5661,0))))</f>
        <v/>
      </c>
      <c r="U2261" s="169"/>
      <c r="V2261" s="170" t="e">
        <f>IF(C2261="",NA(),MATCH($B2261&amp;$C2261,'Smelter Look-up'!$J:$J,0))</f>
        <v>#N/A</v>
      </c>
      <c r="X2261" s="171">
        <f t="shared" ca="1" si="108"/>
        <v>0</v>
      </c>
      <c r="AB2261" s="171" t="str">
        <f t="shared" si="109"/>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10"/>
        <v/>
      </c>
      <c r="T2262" s="156" t="str">
        <f ca="1">IF(B2262="","",IF(ISERROR(MATCH($J2262,SorP!$B$1:$B$5661,0)),"",INDIRECT("'SorP'!$A$"&amp;MATCH($J2262,SorP!$B$1:$B$5661,0))))</f>
        <v/>
      </c>
      <c r="U2262" s="169"/>
      <c r="V2262" s="170" t="e">
        <f>IF(C2262="",NA(),MATCH($B2262&amp;$C2262,'Smelter Look-up'!$J:$J,0))</f>
        <v>#N/A</v>
      </c>
      <c r="X2262" s="171">
        <f t="shared" ca="1" si="108"/>
        <v>0</v>
      </c>
      <c r="AB2262" s="171" t="str">
        <f t="shared" si="109"/>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10"/>
        <v/>
      </c>
      <c r="T2263" s="156" t="str">
        <f ca="1">IF(B2263="","",IF(ISERROR(MATCH($J2263,SorP!$B$1:$B$5661,0)),"",INDIRECT("'SorP'!$A$"&amp;MATCH($J2263,SorP!$B$1:$B$5661,0))))</f>
        <v/>
      </c>
      <c r="U2263" s="169"/>
      <c r="V2263" s="170" t="e">
        <f>IF(C2263="",NA(),MATCH($B2263&amp;$C2263,'Smelter Look-up'!$J:$J,0))</f>
        <v>#N/A</v>
      </c>
      <c r="X2263" s="171">
        <f t="shared" ca="1" si="108"/>
        <v>0</v>
      </c>
      <c r="AB2263" s="171" t="str">
        <f t="shared" si="109"/>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10"/>
        <v/>
      </c>
      <c r="T2264" s="156" t="str">
        <f ca="1">IF(B2264="","",IF(ISERROR(MATCH($J2264,SorP!$B$1:$B$5661,0)),"",INDIRECT("'SorP'!$A$"&amp;MATCH($J2264,SorP!$B$1:$B$5661,0))))</f>
        <v/>
      </c>
      <c r="U2264" s="169"/>
      <c r="V2264" s="170" t="e">
        <f>IF(C2264="",NA(),MATCH($B2264&amp;$C2264,'Smelter Look-up'!$J:$J,0))</f>
        <v>#N/A</v>
      </c>
      <c r="X2264" s="171">
        <f t="shared" ca="1" si="108"/>
        <v>0</v>
      </c>
      <c r="AB2264" s="171" t="str">
        <f t="shared" si="109"/>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10"/>
        <v/>
      </c>
      <c r="T2265" s="156" t="str">
        <f ca="1">IF(B2265="","",IF(ISERROR(MATCH($J2265,SorP!$B$1:$B$5661,0)),"",INDIRECT("'SorP'!$A$"&amp;MATCH($J2265,SorP!$B$1:$B$5661,0))))</f>
        <v/>
      </c>
      <c r="U2265" s="169"/>
      <c r="V2265" s="170" t="e">
        <f>IF(C2265="",NA(),MATCH($B2265&amp;$C2265,'Smelter Look-up'!$J:$J,0))</f>
        <v>#N/A</v>
      </c>
      <c r="X2265" s="171">
        <f t="shared" ca="1" si="108"/>
        <v>0</v>
      </c>
      <c r="AB2265" s="171" t="str">
        <f t="shared" si="109"/>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10"/>
        <v/>
      </c>
      <c r="T2266" s="156" t="str">
        <f ca="1">IF(B2266="","",IF(ISERROR(MATCH($J2266,SorP!$B$1:$B$5661,0)),"",INDIRECT("'SorP'!$A$"&amp;MATCH($J2266,SorP!$B$1:$B$5661,0))))</f>
        <v/>
      </c>
      <c r="U2266" s="169"/>
      <c r="V2266" s="170" t="e">
        <f>IF(C2266="",NA(),MATCH($B2266&amp;$C2266,'Smelter Look-up'!$J:$J,0))</f>
        <v>#N/A</v>
      </c>
      <c r="X2266" s="171">
        <f t="shared" ca="1" si="108"/>
        <v>0</v>
      </c>
      <c r="AB2266" s="171" t="str">
        <f t="shared" si="109"/>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10"/>
        <v/>
      </c>
      <c r="T2267" s="156" t="str">
        <f ca="1">IF(B2267="","",IF(ISERROR(MATCH($J2267,SorP!$B$1:$B$5661,0)),"",INDIRECT("'SorP'!$A$"&amp;MATCH($J2267,SorP!$B$1:$B$5661,0))))</f>
        <v/>
      </c>
      <c r="U2267" s="169"/>
      <c r="V2267" s="170" t="e">
        <f>IF(C2267="",NA(),MATCH($B2267&amp;$C2267,'Smelter Look-up'!$J:$J,0))</f>
        <v>#N/A</v>
      </c>
      <c r="X2267" s="171">
        <f t="shared" ca="1" si="108"/>
        <v>0</v>
      </c>
      <c r="AB2267" s="171" t="str">
        <f t="shared" si="109"/>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10"/>
        <v/>
      </c>
      <c r="T2268" s="156" t="str">
        <f ca="1">IF(B2268="","",IF(ISERROR(MATCH($J2268,SorP!$B$1:$B$5661,0)),"",INDIRECT("'SorP'!$A$"&amp;MATCH($J2268,SorP!$B$1:$B$5661,0))))</f>
        <v/>
      </c>
      <c r="U2268" s="169"/>
      <c r="V2268" s="170" t="e">
        <f>IF(C2268="",NA(),MATCH($B2268&amp;$C2268,'Smelter Look-up'!$J:$J,0))</f>
        <v>#N/A</v>
      </c>
      <c r="X2268" s="171">
        <f t="shared" ca="1" si="108"/>
        <v>0</v>
      </c>
      <c r="AB2268" s="171" t="str">
        <f t="shared" si="109"/>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10"/>
        <v/>
      </c>
      <c r="T2269" s="156" t="str">
        <f ca="1">IF(B2269="","",IF(ISERROR(MATCH($J2269,SorP!$B$1:$B$5661,0)),"",INDIRECT("'SorP'!$A$"&amp;MATCH($J2269,SorP!$B$1:$B$5661,0))))</f>
        <v/>
      </c>
      <c r="U2269" s="169"/>
      <c r="V2269" s="170" t="e">
        <f>IF(C2269="",NA(),MATCH($B2269&amp;$C2269,'Smelter Look-up'!$J:$J,0))</f>
        <v>#N/A</v>
      </c>
      <c r="X2269" s="171">
        <f t="shared" ca="1" si="108"/>
        <v>0</v>
      </c>
      <c r="AB2269" s="171" t="str">
        <f t="shared" si="109"/>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10"/>
        <v/>
      </c>
      <c r="T2270" s="156" t="str">
        <f ca="1">IF(B2270="","",IF(ISERROR(MATCH($J2270,SorP!$B$1:$B$5661,0)),"",INDIRECT("'SorP'!$A$"&amp;MATCH($J2270,SorP!$B$1:$B$5661,0))))</f>
        <v/>
      </c>
      <c r="U2270" s="169"/>
      <c r="V2270" s="170" t="e">
        <f>IF(C2270="",NA(),MATCH($B2270&amp;$C2270,'Smelter Look-up'!$J:$J,0))</f>
        <v>#N/A</v>
      </c>
      <c r="X2270" s="171">
        <f t="shared" ca="1" si="108"/>
        <v>0</v>
      </c>
      <c r="AB2270" s="171" t="str">
        <f t="shared" si="109"/>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10"/>
        <v/>
      </c>
      <c r="T2271" s="156" t="str">
        <f ca="1">IF(B2271="","",IF(ISERROR(MATCH($J2271,SorP!$B$1:$B$5661,0)),"",INDIRECT("'SorP'!$A$"&amp;MATCH($J2271,SorP!$B$1:$B$5661,0))))</f>
        <v/>
      </c>
      <c r="U2271" s="169"/>
      <c r="V2271" s="170" t="e">
        <f>IF(C2271="",NA(),MATCH($B2271&amp;$C2271,'Smelter Look-up'!$J:$J,0))</f>
        <v>#N/A</v>
      </c>
      <c r="X2271" s="171">
        <f t="shared" ca="1" si="108"/>
        <v>0</v>
      </c>
      <c r="AB2271" s="171" t="str">
        <f t="shared" si="109"/>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10"/>
        <v/>
      </c>
      <c r="T2272" s="156" t="str">
        <f ca="1">IF(B2272="","",IF(ISERROR(MATCH($J2272,SorP!$B$1:$B$5661,0)),"",INDIRECT("'SorP'!$A$"&amp;MATCH($J2272,SorP!$B$1:$B$5661,0))))</f>
        <v/>
      </c>
      <c r="U2272" s="169"/>
      <c r="V2272" s="170" t="e">
        <f>IF(C2272="",NA(),MATCH($B2272&amp;$C2272,'Smelter Look-up'!$J:$J,0))</f>
        <v>#N/A</v>
      </c>
      <c r="X2272" s="171">
        <f t="shared" ca="1" si="108"/>
        <v>0</v>
      </c>
      <c r="AB2272" s="171" t="str">
        <f t="shared" si="109"/>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10"/>
        <v/>
      </c>
      <c r="T2273" s="156" t="str">
        <f ca="1">IF(B2273="","",IF(ISERROR(MATCH($J2273,SorP!$B$1:$B$5661,0)),"",INDIRECT("'SorP'!$A$"&amp;MATCH($J2273,SorP!$B$1:$B$5661,0))))</f>
        <v/>
      </c>
      <c r="U2273" s="169"/>
      <c r="V2273" s="170" t="e">
        <f>IF(C2273="",NA(),MATCH($B2273&amp;$C2273,'Smelter Look-up'!$J:$J,0))</f>
        <v>#N/A</v>
      </c>
      <c r="X2273" s="171">
        <f t="shared" ca="1" si="108"/>
        <v>0</v>
      </c>
      <c r="AB2273" s="171" t="str">
        <f t="shared" si="109"/>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10"/>
        <v/>
      </c>
      <c r="T2274" s="156" t="str">
        <f ca="1">IF(B2274="","",IF(ISERROR(MATCH($J2274,SorP!$B$1:$B$5661,0)),"",INDIRECT("'SorP'!$A$"&amp;MATCH($J2274,SorP!$B$1:$B$5661,0))))</f>
        <v/>
      </c>
      <c r="U2274" s="169"/>
      <c r="V2274" s="170" t="e">
        <f>IF(C2274="",NA(),MATCH($B2274&amp;$C2274,'Smelter Look-up'!$J:$J,0))</f>
        <v>#N/A</v>
      </c>
      <c r="X2274" s="171">
        <f t="shared" ca="1" si="108"/>
        <v>0</v>
      </c>
      <c r="AB2274" s="171" t="str">
        <f t="shared" si="109"/>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10"/>
        <v/>
      </c>
      <c r="T2275" s="156" t="str">
        <f ca="1">IF(B2275="","",IF(ISERROR(MATCH($J2275,SorP!$B$1:$B$5661,0)),"",INDIRECT("'SorP'!$A$"&amp;MATCH($J2275,SorP!$B$1:$B$5661,0))))</f>
        <v/>
      </c>
      <c r="U2275" s="169"/>
      <c r="V2275" s="170" t="e">
        <f>IF(C2275="",NA(),MATCH($B2275&amp;$C2275,'Smelter Look-up'!$J:$J,0))</f>
        <v>#N/A</v>
      </c>
      <c r="X2275" s="171">
        <f t="shared" ca="1" si="108"/>
        <v>0</v>
      </c>
      <c r="AB2275" s="171" t="str">
        <f t="shared" si="109"/>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10"/>
        <v/>
      </c>
      <c r="T2276" s="156" t="str">
        <f ca="1">IF(B2276="","",IF(ISERROR(MATCH($J2276,SorP!$B$1:$B$5661,0)),"",INDIRECT("'SorP'!$A$"&amp;MATCH($J2276,SorP!$B$1:$B$5661,0))))</f>
        <v/>
      </c>
      <c r="U2276" s="169"/>
      <c r="V2276" s="170" t="e">
        <f>IF(C2276="",NA(),MATCH($B2276&amp;$C2276,'Smelter Look-up'!$J:$J,0))</f>
        <v>#N/A</v>
      </c>
      <c r="X2276" s="171">
        <f t="shared" ca="1" si="108"/>
        <v>0</v>
      </c>
      <c r="AB2276" s="171" t="str">
        <f t="shared" si="109"/>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10"/>
        <v/>
      </c>
      <c r="T2277" s="156" t="str">
        <f ca="1">IF(B2277="","",IF(ISERROR(MATCH($J2277,SorP!$B$1:$B$5661,0)),"",INDIRECT("'SorP'!$A$"&amp;MATCH($J2277,SorP!$B$1:$B$5661,0))))</f>
        <v/>
      </c>
      <c r="U2277" s="169"/>
      <c r="V2277" s="170" t="e">
        <f>IF(C2277="",NA(),MATCH($B2277&amp;$C2277,'Smelter Look-up'!$J:$J,0))</f>
        <v>#N/A</v>
      </c>
      <c r="X2277" s="171">
        <f t="shared" ca="1" si="108"/>
        <v>0</v>
      </c>
      <c r="AB2277" s="171" t="str">
        <f t="shared" si="109"/>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10"/>
        <v/>
      </c>
      <c r="T2278" s="156" t="str">
        <f ca="1">IF(B2278="","",IF(ISERROR(MATCH($J2278,SorP!$B$1:$B$5661,0)),"",INDIRECT("'SorP'!$A$"&amp;MATCH($J2278,SorP!$B$1:$B$5661,0))))</f>
        <v/>
      </c>
      <c r="U2278" s="169"/>
      <c r="V2278" s="170" t="e">
        <f>IF(C2278="",NA(),MATCH($B2278&amp;$C2278,'Smelter Look-up'!$J:$J,0))</f>
        <v>#N/A</v>
      </c>
      <c r="X2278" s="171">
        <f t="shared" ca="1" si="108"/>
        <v>0</v>
      </c>
      <c r="AB2278" s="171" t="str">
        <f t="shared" si="109"/>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10"/>
        <v/>
      </c>
      <c r="T2279" s="156" t="str">
        <f ca="1">IF(B2279="","",IF(ISERROR(MATCH($J2279,SorP!$B$1:$B$5661,0)),"",INDIRECT("'SorP'!$A$"&amp;MATCH($J2279,SorP!$B$1:$B$5661,0))))</f>
        <v/>
      </c>
      <c r="U2279" s="169"/>
      <c r="V2279" s="170" t="e">
        <f>IF(C2279="",NA(),MATCH($B2279&amp;$C2279,'Smelter Look-up'!$J:$J,0))</f>
        <v>#N/A</v>
      </c>
      <c r="X2279" s="171">
        <f t="shared" ca="1" si="108"/>
        <v>0</v>
      </c>
      <c r="AB2279" s="171" t="str">
        <f t="shared" si="109"/>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10"/>
        <v/>
      </c>
      <c r="T2280" s="156" t="str">
        <f ca="1">IF(B2280="","",IF(ISERROR(MATCH($J2280,SorP!$B$1:$B$5661,0)),"",INDIRECT("'SorP'!$A$"&amp;MATCH($J2280,SorP!$B$1:$B$5661,0))))</f>
        <v/>
      </c>
      <c r="U2280" s="169"/>
      <c r="V2280" s="170" t="e">
        <f>IF(C2280="",NA(),MATCH($B2280&amp;$C2280,'Smelter Look-up'!$J:$J,0))</f>
        <v>#N/A</v>
      </c>
      <c r="X2280" s="171">
        <f t="shared" ca="1" si="108"/>
        <v>0</v>
      </c>
      <c r="AB2280" s="171" t="str">
        <f t="shared" si="109"/>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10"/>
        <v/>
      </c>
      <c r="T2281" s="156" t="str">
        <f ca="1">IF(B2281="","",IF(ISERROR(MATCH($J2281,SorP!$B$1:$B$5661,0)),"",INDIRECT("'SorP'!$A$"&amp;MATCH($J2281,SorP!$B$1:$B$5661,0))))</f>
        <v/>
      </c>
      <c r="U2281" s="169"/>
      <c r="V2281" s="170" t="e">
        <f>IF(C2281="",NA(),MATCH($B2281&amp;$C2281,'Smelter Look-up'!$J:$J,0))</f>
        <v>#N/A</v>
      </c>
      <c r="X2281" s="171">
        <f t="shared" ca="1" si="108"/>
        <v>0</v>
      </c>
      <c r="AB2281" s="171" t="str">
        <f t="shared" si="109"/>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10"/>
        <v/>
      </c>
      <c r="T2282" s="156" t="str">
        <f ca="1">IF(B2282="","",IF(ISERROR(MATCH($J2282,SorP!$B$1:$B$5661,0)),"",INDIRECT("'SorP'!$A$"&amp;MATCH($J2282,SorP!$B$1:$B$5661,0))))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10"/>
        <v/>
      </c>
      <c r="T2283" s="156" t="str">
        <f ca="1">IF(B2283="","",IF(ISERROR(MATCH($J2283,SorP!$B$1:$B$5661,0)),"",INDIRECT("'SorP'!$A$"&amp;MATCH($J2283,SorP!$B$1:$B$5661,0))))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10"/>
        <v/>
      </c>
      <c r="T2284" s="156" t="str">
        <f ca="1">IF(B2284="","",IF(ISERROR(MATCH($J2284,SorP!$B$1:$B$5661,0)),"",INDIRECT("'SorP'!$A$"&amp;MATCH($J2284,SorP!$B$1:$B$5661,0))))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10"/>
        <v/>
      </c>
      <c r="T2285" s="156" t="str">
        <f ca="1">IF(B2285="","",IF(ISERROR(MATCH($J2285,SorP!$B$1:$B$5661,0)),"",INDIRECT("'SorP'!$A$"&amp;MATCH($J2285,SorP!$B$1:$B$5661,0))))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10"/>
        <v/>
      </c>
      <c r="T2286" s="156" t="str">
        <f ca="1">IF(B2286="","",IF(ISERROR(MATCH($J2286,SorP!$B$1:$B$5661,0)),"",INDIRECT("'SorP'!$A$"&amp;MATCH($J2286,SorP!$B$1:$B$5661,0))))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10"/>
        <v/>
      </c>
      <c r="T2287" s="156" t="str">
        <f ca="1">IF(B2287="","",IF(ISERROR(MATCH($J2287,SorP!$B$1:$B$5661,0)),"",INDIRECT("'SorP'!$A$"&amp;MATCH($J2287,SorP!$B$1:$B$5661,0))))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10"/>
        <v/>
      </c>
      <c r="T2288" s="156" t="str">
        <f ca="1">IF(B2288="","",IF(ISERROR(MATCH($J2288,SorP!$B$1:$B$5661,0)),"",INDIRECT("'SorP'!$A$"&amp;MATCH($J2288,SorP!$B$1:$B$5661,0))))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10"/>
        <v/>
      </c>
      <c r="T2289" s="156" t="str">
        <f ca="1">IF(B2289="","",IF(ISERROR(MATCH($J2289,SorP!$B$1:$B$5661,0)),"",INDIRECT("'SorP'!$A$"&amp;MATCH($J2289,SorP!$B$1:$B$5661,0))))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10"/>
        <v/>
      </c>
      <c r="T2290" s="156" t="str">
        <f ca="1">IF(B2290="","",IF(ISERROR(MATCH($J2290,SorP!$B$1:$B$5661,0)),"",INDIRECT("'SorP'!$A$"&amp;MATCH($J2290,SorP!$B$1:$B$5661,0))))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10"/>
        <v/>
      </c>
      <c r="T2291" s="156" t="str">
        <f ca="1">IF(B2291="","",IF(ISERROR(MATCH($J2291,SorP!$B$1:$B$5661,0)),"",INDIRECT("'SorP'!$A$"&amp;MATCH($J2291,SorP!$B$1:$B$5661,0))))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10"/>
        <v/>
      </c>
      <c r="T2292" s="156" t="str">
        <f ca="1">IF(B2292="","",IF(ISERROR(MATCH($J2292,SorP!$B$1:$B$5661,0)),"",INDIRECT("'SorP'!$A$"&amp;MATCH($J2292,SorP!$B$1:$B$5661,0))))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10"/>
        <v/>
      </c>
      <c r="T2293" s="156" t="str">
        <f ca="1">IF(B2293="","",IF(ISERROR(MATCH($J2293,SorP!$B$1:$B$5661,0)),"",INDIRECT("'SorP'!$A$"&amp;MATCH($J2293,SorP!$B$1:$B$5661,0))))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10"/>
        <v/>
      </c>
      <c r="T2294" s="156" t="str">
        <f ca="1">IF(B2294="","",IF(ISERROR(MATCH($J2294,SorP!$B$1:$B$5661,0)),"",INDIRECT("'SorP'!$A$"&amp;MATCH($J2294,SorP!$B$1:$B$5661,0))))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10"/>
        <v/>
      </c>
      <c r="T2295" s="156" t="str">
        <f ca="1">IF(B2295="","",IF(ISERROR(MATCH($J2295,SorP!$B$1:$B$5661,0)),"",INDIRECT("'SorP'!$A$"&amp;MATCH($J2295,SorP!$B$1:$B$5661,0))))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10"/>
        <v/>
      </c>
      <c r="T2296" s="156" t="str">
        <f ca="1">IF(B2296="","",IF(ISERROR(MATCH($J2296,SorP!$B$1:$B$5661,0)),"",INDIRECT("'SorP'!$A$"&amp;MATCH($J2296,SorP!$B$1:$B$5661,0))))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10"/>
        <v/>
      </c>
      <c r="T2297" s="156" t="str">
        <f ca="1">IF(B2297="","",IF(ISERROR(MATCH($J2297,SorP!$B$1:$B$5661,0)),"",INDIRECT("'SorP'!$A$"&amp;MATCH($J2297,SorP!$B$1:$B$5661,0))))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10"/>
        <v/>
      </c>
      <c r="T2298" s="156" t="str">
        <f ca="1">IF(B2298="","",IF(ISERROR(MATCH($J2298,SorP!$B$1:$B$5661,0)),"",INDIRECT("'SorP'!$A$"&amp;MATCH($J2298,SorP!$B$1:$B$5661,0))))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10"/>
        <v/>
      </c>
      <c r="T2299" s="156" t="str">
        <f ca="1">IF(B2299="","",IF(ISERROR(MATCH($J2299,SorP!$B$1:$B$5661,0)),"",INDIRECT("'SorP'!$A$"&amp;MATCH($J2299,SorP!$B$1:$B$5661,0))))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0"/>
        <v/>
      </c>
      <c r="T2300" s="156" t="str">
        <f ca="1">IF(B2300="","",IF(ISERROR(MATCH($J2300,SorP!$B$1:$B$5661,0)),"",INDIRECT("'SorP'!$A$"&amp;MATCH($J2300,SorP!$B$1:$B$5661,0))))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IF(B2301="","",IF(ISERROR(MATCH($J2301,SorP!$B$1:$B$5661,0)),"",INDIRECT("'SorP'!$A$"&amp;MATCH($J2301,SorP!$B$1:$B$5661,0))))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ref="X2303:X2366" ca="1" si="111">IF(AND(C2303="Smelter not listed",OR(LEN(D2303)=0,LEN(E2303)=0)),1,0)</f>
        <v>0</v>
      </c>
      <c r="AB2303" s="171" t="str">
        <f t="shared" ref="AB2303:AB2366" si="112">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3">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11"/>
        <v>0</v>
      </c>
      <c r="AB2304" s="171" t="str">
        <f t="shared" si="112"/>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3"/>
        <v/>
      </c>
      <c r="T2305" s="156" t="str">
        <f ca="1">IF(B2305="","",IF(ISERROR(MATCH($J2305,SorP!$B$1:$B$5661,0)),"",INDIRECT("'SorP'!$A$"&amp;MATCH($J2305,SorP!$B$1:$B$5661,0))))</f>
        <v/>
      </c>
      <c r="U2305" s="169"/>
      <c r="V2305" s="170" t="e">
        <f>IF(C2305="",NA(),MATCH($B2305&amp;$C2305,'Smelter Look-up'!$J:$J,0))</f>
        <v>#N/A</v>
      </c>
      <c r="X2305" s="171">
        <f t="shared" ca="1" si="111"/>
        <v>0</v>
      </c>
      <c r="AB2305" s="171" t="str">
        <f t="shared" si="112"/>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3"/>
        <v/>
      </c>
      <c r="T2306" s="156" t="str">
        <f ca="1">IF(B2306="","",IF(ISERROR(MATCH($J2306,SorP!$B$1:$B$5661,0)),"",INDIRECT("'SorP'!$A$"&amp;MATCH($J2306,SorP!$B$1:$B$5661,0))))</f>
        <v/>
      </c>
      <c r="U2306" s="169"/>
      <c r="V2306" s="170" t="e">
        <f>IF(C2306="",NA(),MATCH($B2306&amp;$C2306,'Smelter Look-up'!$J:$J,0))</f>
        <v>#N/A</v>
      </c>
      <c r="X2306" s="171">
        <f t="shared" ca="1" si="111"/>
        <v>0</v>
      </c>
      <c r="AB2306" s="171" t="str">
        <f t="shared" si="112"/>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3"/>
        <v/>
      </c>
      <c r="T2307" s="156" t="str">
        <f ca="1">IF(B2307="","",IF(ISERROR(MATCH($J2307,SorP!$B$1:$B$5661,0)),"",INDIRECT("'SorP'!$A$"&amp;MATCH($J2307,SorP!$B$1:$B$5661,0))))</f>
        <v/>
      </c>
      <c r="U2307" s="169"/>
      <c r="V2307" s="170" t="e">
        <f>IF(C2307="",NA(),MATCH($B2307&amp;$C2307,'Smelter Look-up'!$J:$J,0))</f>
        <v>#N/A</v>
      </c>
      <c r="X2307" s="171">
        <f t="shared" ca="1" si="111"/>
        <v>0</v>
      </c>
      <c r="AB2307" s="171" t="str">
        <f t="shared" si="112"/>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3"/>
        <v/>
      </c>
      <c r="T2308" s="156" t="str">
        <f ca="1">IF(B2308="","",IF(ISERROR(MATCH($J2308,SorP!$B$1:$B$5661,0)),"",INDIRECT("'SorP'!$A$"&amp;MATCH($J2308,SorP!$B$1:$B$5661,0))))</f>
        <v/>
      </c>
      <c r="U2308" s="169"/>
      <c r="V2308" s="170" t="e">
        <f>IF(C2308="",NA(),MATCH($B2308&amp;$C2308,'Smelter Look-up'!$J:$J,0))</f>
        <v>#N/A</v>
      </c>
      <c r="X2308" s="171">
        <f t="shared" ca="1" si="111"/>
        <v>0</v>
      </c>
      <c r="AB2308" s="171" t="str">
        <f t="shared" si="112"/>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3"/>
        <v/>
      </c>
      <c r="T2309" s="156" t="str">
        <f ca="1">IF(B2309="","",IF(ISERROR(MATCH($J2309,SorP!$B$1:$B$5661,0)),"",INDIRECT("'SorP'!$A$"&amp;MATCH($J2309,SorP!$B$1:$B$5661,0))))</f>
        <v/>
      </c>
      <c r="U2309" s="169"/>
      <c r="V2309" s="170" t="e">
        <f>IF(C2309="",NA(),MATCH($B2309&amp;$C2309,'Smelter Look-up'!$J:$J,0))</f>
        <v>#N/A</v>
      </c>
      <c r="X2309" s="171">
        <f t="shared" ca="1" si="111"/>
        <v>0</v>
      </c>
      <c r="AB2309" s="171" t="str">
        <f t="shared" si="112"/>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3"/>
        <v/>
      </c>
      <c r="T2310" s="156" t="str">
        <f ca="1">IF(B2310="","",IF(ISERROR(MATCH($J2310,SorP!$B$1:$B$5661,0)),"",INDIRECT("'SorP'!$A$"&amp;MATCH($J2310,SorP!$B$1:$B$5661,0))))</f>
        <v/>
      </c>
      <c r="U2310" s="169"/>
      <c r="V2310" s="170" t="e">
        <f>IF(C2310="",NA(),MATCH($B2310&amp;$C2310,'Smelter Look-up'!$J:$J,0))</f>
        <v>#N/A</v>
      </c>
      <c r="X2310" s="171">
        <f t="shared" ca="1" si="111"/>
        <v>0</v>
      </c>
      <c r="AB2310" s="171" t="str">
        <f t="shared" si="112"/>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3"/>
        <v/>
      </c>
      <c r="T2311" s="156" t="str">
        <f ca="1">IF(B2311="","",IF(ISERROR(MATCH($J2311,SorP!$B$1:$B$5661,0)),"",INDIRECT("'SorP'!$A$"&amp;MATCH($J2311,SorP!$B$1:$B$5661,0))))</f>
        <v/>
      </c>
      <c r="U2311" s="169"/>
      <c r="V2311" s="170" t="e">
        <f>IF(C2311="",NA(),MATCH($B2311&amp;$C2311,'Smelter Look-up'!$J:$J,0))</f>
        <v>#N/A</v>
      </c>
      <c r="X2311" s="171">
        <f t="shared" ca="1" si="111"/>
        <v>0</v>
      </c>
      <c r="AB2311" s="171" t="str">
        <f t="shared" si="112"/>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3"/>
        <v/>
      </c>
      <c r="T2312" s="156" t="str">
        <f ca="1">IF(B2312="","",IF(ISERROR(MATCH($J2312,SorP!$B$1:$B$5661,0)),"",INDIRECT("'SorP'!$A$"&amp;MATCH($J2312,SorP!$B$1:$B$5661,0))))</f>
        <v/>
      </c>
      <c r="U2312" s="169"/>
      <c r="V2312" s="170" t="e">
        <f>IF(C2312="",NA(),MATCH($B2312&amp;$C2312,'Smelter Look-up'!$J:$J,0))</f>
        <v>#N/A</v>
      </c>
      <c r="X2312" s="171">
        <f t="shared" ca="1" si="111"/>
        <v>0</v>
      </c>
      <c r="AB2312" s="171" t="str">
        <f t="shared" si="112"/>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3"/>
        <v/>
      </c>
      <c r="T2313" s="156" t="str">
        <f ca="1">IF(B2313="","",IF(ISERROR(MATCH($J2313,SorP!$B$1:$B$5661,0)),"",INDIRECT("'SorP'!$A$"&amp;MATCH($J2313,SorP!$B$1:$B$5661,0))))</f>
        <v/>
      </c>
      <c r="U2313" s="169"/>
      <c r="V2313" s="170" t="e">
        <f>IF(C2313="",NA(),MATCH($B2313&amp;$C2313,'Smelter Look-up'!$J:$J,0))</f>
        <v>#N/A</v>
      </c>
      <c r="X2313" s="171">
        <f t="shared" ca="1" si="111"/>
        <v>0</v>
      </c>
      <c r="AB2313" s="171" t="str">
        <f t="shared" si="112"/>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3"/>
        <v/>
      </c>
      <c r="T2314" s="156" t="str">
        <f ca="1">IF(B2314="","",IF(ISERROR(MATCH($J2314,SorP!$B$1:$B$5661,0)),"",INDIRECT("'SorP'!$A$"&amp;MATCH($J2314,SorP!$B$1:$B$5661,0))))</f>
        <v/>
      </c>
      <c r="U2314" s="169"/>
      <c r="V2314" s="170" t="e">
        <f>IF(C2314="",NA(),MATCH($B2314&amp;$C2314,'Smelter Look-up'!$J:$J,0))</f>
        <v>#N/A</v>
      </c>
      <c r="X2314" s="171">
        <f t="shared" ca="1" si="111"/>
        <v>0</v>
      </c>
      <c r="AB2314" s="171" t="str">
        <f t="shared" si="112"/>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3"/>
        <v/>
      </c>
      <c r="T2315" s="156" t="str">
        <f ca="1">IF(B2315="","",IF(ISERROR(MATCH($J2315,SorP!$B$1:$B$5661,0)),"",INDIRECT("'SorP'!$A$"&amp;MATCH($J2315,SorP!$B$1:$B$5661,0))))</f>
        <v/>
      </c>
      <c r="U2315" s="169"/>
      <c r="V2315" s="170" t="e">
        <f>IF(C2315="",NA(),MATCH($B2315&amp;$C2315,'Smelter Look-up'!$J:$J,0))</f>
        <v>#N/A</v>
      </c>
      <c r="X2315" s="171">
        <f t="shared" ca="1" si="111"/>
        <v>0</v>
      </c>
      <c r="AB2315" s="171" t="str">
        <f t="shared" si="112"/>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3"/>
        <v/>
      </c>
      <c r="T2316" s="156" t="str">
        <f ca="1">IF(B2316="","",IF(ISERROR(MATCH($J2316,SorP!$B$1:$B$5661,0)),"",INDIRECT("'SorP'!$A$"&amp;MATCH($J2316,SorP!$B$1:$B$5661,0))))</f>
        <v/>
      </c>
      <c r="U2316" s="169"/>
      <c r="V2316" s="170" t="e">
        <f>IF(C2316="",NA(),MATCH($B2316&amp;$C2316,'Smelter Look-up'!$J:$J,0))</f>
        <v>#N/A</v>
      </c>
      <c r="X2316" s="171">
        <f t="shared" ca="1" si="111"/>
        <v>0</v>
      </c>
      <c r="AB2316" s="171" t="str">
        <f t="shared" si="112"/>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3"/>
        <v/>
      </c>
      <c r="T2317" s="156" t="str">
        <f ca="1">IF(B2317="","",IF(ISERROR(MATCH($J2317,SorP!$B$1:$B$5661,0)),"",INDIRECT("'SorP'!$A$"&amp;MATCH($J2317,SorP!$B$1:$B$5661,0))))</f>
        <v/>
      </c>
      <c r="U2317" s="169"/>
      <c r="V2317" s="170" t="e">
        <f>IF(C2317="",NA(),MATCH($B2317&amp;$C2317,'Smelter Look-up'!$J:$J,0))</f>
        <v>#N/A</v>
      </c>
      <c r="X2317" s="171">
        <f t="shared" ca="1" si="111"/>
        <v>0</v>
      </c>
      <c r="AB2317" s="171" t="str">
        <f t="shared" si="112"/>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3"/>
        <v/>
      </c>
      <c r="T2318" s="156" t="str">
        <f ca="1">IF(B2318="","",IF(ISERROR(MATCH($J2318,SorP!$B$1:$B$5661,0)),"",INDIRECT("'SorP'!$A$"&amp;MATCH($J2318,SorP!$B$1:$B$5661,0))))</f>
        <v/>
      </c>
      <c r="U2318" s="169"/>
      <c r="V2318" s="170" t="e">
        <f>IF(C2318="",NA(),MATCH($B2318&amp;$C2318,'Smelter Look-up'!$J:$J,0))</f>
        <v>#N/A</v>
      </c>
      <c r="X2318" s="171">
        <f t="shared" ca="1" si="111"/>
        <v>0</v>
      </c>
      <c r="AB2318" s="171" t="str">
        <f t="shared" si="112"/>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3"/>
        <v/>
      </c>
      <c r="T2319" s="156" t="str">
        <f ca="1">IF(B2319="","",IF(ISERROR(MATCH($J2319,SorP!$B$1:$B$5661,0)),"",INDIRECT("'SorP'!$A$"&amp;MATCH($J2319,SorP!$B$1:$B$5661,0))))</f>
        <v/>
      </c>
      <c r="U2319" s="169"/>
      <c r="V2319" s="170" t="e">
        <f>IF(C2319="",NA(),MATCH($B2319&amp;$C2319,'Smelter Look-up'!$J:$J,0))</f>
        <v>#N/A</v>
      </c>
      <c r="X2319" s="171">
        <f t="shared" ca="1" si="111"/>
        <v>0</v>
      </c>
      <c r="AB2319" s="171" t="str">
        <f t="shared" si="112"/>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3"/>
        <v/>
      </c>
      <c r="T2320" s="156" t="str">
        <f ca="1">IF(B2320="","",IF(ISERROR(MATCH($J2320,SorP!$B$1:$B$5661,0)),"",INDIRECT("'SorP'!$A$"&amp;MATCH($J2320,SorP!$B$1:$B$5661,0))))</f>
        <v/>
      </c>
      <c r="U2320" s="169"/>
      <c r="V2320" s="170" t="e">
        <f>IF(C2320="",NA(),MATCH($B2320&amp;$C2320,'Smelter Look-up'!$J:$J,0))</f>
        <v>#N/A</v>
      </c>
      <c r="X2320" s="171">
        <f t="shared" ca="1" si="111"/>
        <v>0</v>
      </c>
      <c r="AB2320" s="171" t="str">
        <f t="shared" si="112"/>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3"/>
        <v/>
      </c>
      <c r="T2321" s="156" t="str">
        <f ca="1">IF(B2321="","",IF(ISERROR(MATCH($J2321,SorP!$B$1:$B$5661,0)),"",INDIRECT("'SorP'!$A$"&amp;MATCH($J2321,SorP!$B$1:$B$5661,0))))</f>
        <v/>
      </c>
      <c r="U2321" s="169"/>
      <c r="V2321" s="170" t="e">
        <f>IF(C2321="",NA(),MATCH($B2321&amp;$C2321,'Smelter Look-up'!$J:$J,0))</f>
        <v>#N/A</v>
      </c>
      <c r="X2321" s="171">
        <f t="shared" ca="1" si="111"/>
        <v>0</v>
      </c>
      <c r="AB2321" s="171" t="str">
        <f t="shared" si="112"/>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3"/>
        <v/>
      </c>
      <c r="T2322" s="156" t="str">
        <f ca="1">IF(B2322="","",IF(ISERROR(MATCH($J2322,SorP!$B$1:$B$5661,0)),"",INDIRECT("'SorP'!$A$"&amp;MATCH($J2322,SorP!$B$1:$B$5661,0))))</f>
        <v/>
      </c>
      <c r="U2322" s="169"/>
      <c r="V2322" s="170" t="e">
        <f>IF(C2322="",NA(),MATCH($B2322&amp;$C2322,'Smelter Look-up'!$J:$J,0))</f>
        <v>#N/A</v>
      </c>
      <c r="X2322" s="171">
        <f t="shared" ca="1" si="111"/>
        <v>0</v>
      </c>
      <c r="AB2322" s="171" t="str">
        <f t="shared" si="112"/>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3"/>
        <v/>
      </c>
      <c r="T2323" s="156" t="str">
        <f ca="1">IF(B2323="","",IF(ISERROR(MATCH($J2323,SorP!$B$1:$B$5661,0)),"",INDIRECT("'SorP'!$A$"&amp;MATCH($J2323,SorP!$B$1:$B$5661,0))))</f>
        <v/>
      </c>
      <c r="U2323" s="169"/>
      <c r="V2323" s="170" t="e">
        <f>IF(C2323="",NA(),MATCH($B2323&amp;$C2323,'Smelter Look-up'!$J:$J,0))</f>
        <v>#N/A</v>
      </c>
      <c r="X2323" s="171">
        <f t="shared" ca="1" si="111"/>
        <v>0</v>
      </c>
      <c r="AB2323" s="171" t="str">
        <f t="shared" si="112"/>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3"/>
        <v/>
      </c>
      <c r="T2324" s="156" t="str">
        <f ca="1">IF(B2324="","",IF(ISERROR(MATCH($J2324,SorP!$B$1:$B$5661,0)),"",INDIRECT("'SorP'!$A$"&amp;MATCH($J2324,SorP!$B$1:$B$5661,0))))</f>
        <v/>
      </c>
      <c r="U2324" s="169"/>
      <c r="V2324" s="170" t="e">
        <f>IF(C2324="",NA(),MATCH($B2324&amp;$C2324,'Smelter Look-up'!$J:$J,0))</f>
        <v>#N/A</v>
      </c>
      <c r="X2324" s="171">
        <f t="shared" ca="1" si="111"/>
        <v>0</v>
      </c>
      <c r="AB2324" s="171" t="str">
        <f t="shared" si="112"/>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3"/>
        <v/>
      </c>
      <c r="T2325" s="156" t="str">
        <f ca="1">IF(B2325="","",IF(ISERROR(MATCH($J2325,SorP!$B$1:$B$5661,0)),"",INDIRECT("'SorP'!$A$"&amp;MATCH($J2325,SorP!$B$1:$B$5661,0))))</f>
        <v/>
      </c>
      <c r="U2325" s="169"/>
      <c r="V2325" s="170" t="e">
        <f>IF(C2325="",NA(),MATCH($B2325&amp;$C2325,'Smelter Look-up'!$J:$J,0))</f>
        <v>#N/A</v>
      </c>
      <c r="X2325" s="171">
        <f t="shared" ca="1" si="111"/>
        <v>0</v>
      </c>
      <c r="AB2325" s="171" t="str">
        <f t="shared" si="112"/>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3"/>
        <v/>
      </c>
      <c r="T2326" s="156" t="str">
        <f ca="1">IF(B2326="","",IF(ISERROR(MATCH($J2326,SorP!$B$1:$B$5661,0)),"",INDIRECT("'SorP'!$A$"&amp;MATCH($J2326,SorP!$B$1:$B$5661,0))))</f>
        <v/>
      </c>
      <c r="U2326" s="169"/>
      <c r="V2326" s="170" t="e">
        <f>IF(C2326="",NA(),MATCH($B2326&amp;$C2326,'Smelter Look-up'!$J:$J,0))</f>
        <v>#N/A</v>
      </c>
      <c r="X2326" s="171">
        <f t="shared" ca="1" si="111"/>
        <v>0</v>
      </c>
      <c r="AB2326" s="171" t="str">
        <f t="shared" si="112"/>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3"/>
        <v/>
      </c>
      <c r="T2327" s="156" t="str">
        <f ca="1">IF(B2327="","",IF(ISERROR(MATCH($J2327,SorP!$B$1:$B$5661,0)),"",INDIRECT("'SorP'!$A$"&amp;MATCH($J2327,SorP!$B$1:$B$5661,0))))</f>
        <v/>
      </c>
      <c r="U2327" s="169"/>
      <c r="V2327" s="170" t="e">
        <f>IF(C2327="",NA(),MATCH($B2327&amp;$C2327,'Smelter Look-up'!$J:$J,0))</f>
        <v>#N/A</v>
      </c>
      <c r="X2327" s="171">
        <f t="shared" ca="1" si="111"/>
        <v>0</v>
      </c>
      <c r="AB2327" s="171" t="str">
        <f t="shared" si="112"/>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3"/>
        <v/>
      </c>
      <c r="T2328" s="156" t="str">
        <f ca="1">IF(B2328="","",IF(ISERROR(MATCH($J2328,SorP!$B$1:$B$5661,0)),"",INDIRECT("'SorP'!$A$"&amp;MATCH($J2328,SorP!$B$1:$B$5661,0))))</f>
        <v/>
      </c>
      <c r="U2328" s="169"/>
      <c r="V2328" s="170" t="e">
        <f>IF(C2328="",NA(),MATCH($B2328&amp;$C2328,'Smelter Look-up'!$J:$J,0))</f>
        <v>#N/A</v>
      </c>
      <c r="X2328" s="171">
        <f t="shared" ca="1" si="111"/>
        <v>0</v>
      </c>
      <c r="AB2328" s="171" t="str">
        <f t="shared" si="112"/>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3"/>
        <v/>
      </c>
      <c r="T2329" s="156" t="str">
        <f ca="1">IF(B2329="","",IF(ISERROR(MATCH($J2329,SorP!$B$1:$B$5661,0)),"",INDIRECT("'SorP'!$A$"&amp;MATCH($J2329,SorP!$B$1:$B$5661,0))))</f>
        <v/>
      </c>
      <c r="U2329" s="169"/>
      <c r="V2329" s="170" t="e">
        <f>IF(C2329="",NA(),MATCH($B2329&amp;$C2329,'Smelter Look-up'!$J:$J,0))</f>
        <v>#N/A</v>
      </c>
      <c r="X2329" s="171">
        <f t="shared" ca="1" si="111"/>
        <v>0</v>
      </c>
      <c r="AB2329" s="171" t="str">
        <f t="shared" si="112"/>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3"/>
        <v/>
      </c>
      <c r="T2330" s="156" t="str">
        <f ca="1">IF(B2330="","",IF(ISERROR(MATCH($J2330,SorP!$B$1:$B$5661,0)),"",INDIRECT("'SorP'!$A$"&amp;MATCH($J2330,SorP!$B$1:$B$5661,0))))</f>
        <v/>
      </c>
      <c r="U2330" s="169"/>
      <c r="V2330" s="170" t="e">
        <f>IF(C2330="",NA(),MATCH($B2330&amp;$C2330,'Smelter Look-up'!$J:$J,0))</f>
        <v>#N/A</v>
      </c>
      <c r="X2330" s="171">
        <f t="shared" ca="1" si="111"/>
        <v>0</v>
      </c>
      <c r="AB2330" s="171" t="str">
        <f t="shared" si="112"/>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3"/>
        <v/>
      </c>
      <c r="T2331" s="156" t="str">
        <f ca="1">IF(B2331="","",IF(ISERROR(MATCH($J2331,SorP!$B$1:$B$5661,0)),"",INDIRECT("'SorP'!$A$"&amp;MATCH($J2331,SorP!$B$1:$B$5661,0))))</f>
        <v/>
      </c>
      <c r="U2331" s="169"/>
      <c r="V2331" s="170" t="e">
        <f>IF(C2331="",NA(),MATCH($B2331&amp;$C2331,'Smelter Look-up'!$J:$J,0))</f>
        <v>#N/A</v>
      </c>
      <c r="X2331" s="171">
        <f t="shared" ca="1" si="111"/>
        <v>0</v>
      </c>
      <c r="AB2331" s="171" t="str">
        <f t="shared" si="112"/>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3"/>
        <v/>
      </c>
      <c r="T2332" s="156" t="str">
        <f ca="1">IF(B2332="","",IF(ISERROR(MATCH($J2332,SorP!$B$1:$B$5661,0)),"",INDIRECT("'SorP'!$A$"&amp;MATCH($J2332,SorP!$B$1:$B$5661,0))))</f>
        <v/>
      </c>
      <c r="U2332" s="169"/>
      <c r="V2332" s="170" t="e">
        <f>IF(C2332="",NA(),MATCH($B2332&amp;$C2332,'Smelter Look-up'!$J:$J,0))</f>
        <v>#N/A</v>
      </c>
      <c r="X2332" s="171">
        <f t="shared" ca="1" si="111"/>
        <v>0</v>
      </c>
      <c r="AB2332" s="171" t="str">
        <f t="shared" si="112"/>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3"/>
        <v/>
      </c>
      <c r="T2333" s="156" t="str">
        <f ca="1">IF(B2333="","",IF(ISERROR(MATCH($J2333,SorP!$B$1:$B$5661,0)),"",INDIRECT("'SorP'!$A$"&amp;MATCH($J2333,SorP!$B$1:$B$5661,0))))</f>
        <v/>
      </c>
      <c r="U2333" s="169"/>
      <c r="V2333" s="170" t="e">
        <f>IF(C2333="",NA(),MATCH($B2333&amp;$C2333,'Smelter Look-up'!$J:$J,0))</f>
        <v>#N/A</v>
      </c>
      <c r="X2333" s="171">
        <f t="shared" ca="1" si="111"/>
        <v>0</v>
      </c>
      <c r="AB2333" s="171" t="str">
        <f t="shared" si="112"/>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3"/>
        <v/>
      </c>
      <c r="T2334" s="156" t="str">
        <f ca="1">IF(B2334="","",IF(ISERROR(MATCH($J2334,SorP!$B$1:$B$5661,0)),"",INDIRECT("'SorP'!$A$"&amp;MATCH($J2334,SorP!$B$1:$B$5661,0))))</f>
        <v/>
      </c>
      <c r="U2334" s="169"/>
      <c r="V2334" s="170" t="e">
        <f>IF(C2334="",NA(),MATCH($B2334&amp;$C2334,'Smelter Look-up'!$J:$J,0))</f>
        <v>#N/A</v>
      </c>
      <c r="X2334" s="171">
        <f t="shared" ca="1" si="111"/>
        <v>0</v>
      </c>
      <c r="AB2334" s="171" t="str">
        <f t="shared" si="112"/>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3"/>
        <v/>
      </c>
      <c r="T2335" s="156" t="str">
        <f ca="1">IF(B2335="","",IF(ISERROR(MATCH($J2335,SorP!$B$1:$B$5661,0)),"",INDIRECT("'SorP'!$A$"&amp;MATCH($J2335,SorP!$B$1:$B$5661,0))))</f>
        <v/>
      </c>
      <c r="U2335" s="169"/>
      <c r="V2335" s="170" t="e">
        <f>IF(C2335="",NA(),MATCH($B2335&amp;$C2335,'Smelter Look-up'!$J:$J,0))</f>
        <v>#N/A</v>
      </c>
      <c r="X2335" s="171">
        <f t="shared" ca="1" si="111"/>
        <v>0</v>
      </c>
      <c r="AB2335" s="171" t="str">
        <f t="shared" si="112"/>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3"/>
        <v/>
      </c>
      <c r="T2336" s="156" t="str">
        <f ca="1">IF(B2336="","",IF(ISERROR(MATCH($J2336,SorP!$B$1:$B$5661,0)),"",INDIRECT("'SorP'!$A$"&amp;MATCH($J2336,SorP!$B$1:$B$5661,0))))</f>
        <v/>
      </c>
      <c r="U2336" s="169"/>
      <c r="V2336" s="170" t="e">
        <f>IF(C2336="",NA(),MATCH($B2336&amp;$C2336,'Smelter Look-up'!$J:$J,0))</f>
        <v>#N/A</v>
      </c>
      <c r="X2336" s="171">
        <f t="shared" ca="1" si="111"/>
        <v>0</v>
      </c>
      <c r="AB2336" s="171" t="str">
        <f t="shared" si="112"/>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3"/>
        <v/>
      </c>
      <c r="T2337" s="156" t="str">
        <f ca="1">IF(B2337="","",IF(ISERROR(MATCH($J2337,SorP!$B$1:$B$5661,0)),"",INDIRECT("'SorP'!$A$"&amp;MATCH($J2337,SorP!$B$1:$B$5661,0))))</f>
        <v/>
      </c>
      <c r="U2337" s="169"/>
      <c r="V2337" s="170" t="e">
        <f>IF(C2337="",NA(),MATCH($B2337&amp;$C2337,'Smelter Look-up'!$J:$J,0))</f>
        <v>#N/A</v>
      </c>
      <c r="X2337" s="171">
        <f t="shared" ca="1" si="111"/>
        <v>0</v>
      </c>
      <c r="AB2337" s="171" t="str">
        <f t="shared" si="112"/>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3"/>
        <v/>
      </c>
      <c r="T2338" s="156" t="str">
        <f ca="1">IF(B2338="","",IF(ISERROR(MATCH($J2338,SorP!$B$1:$B$5661,0)),"",INDIRECT("'SorP'!$A$"&amp;MATCH($J2338,SorP!$B$1:$B$5661,0))))</f>
        <v/>
      </c>
      <c r="U2338" s="169"/>
      <c r="V2338" s="170" t="e">
        <f>IF(C2338="",NA(),MATCH($B2338&amp;$C2338,'Smelter Look-up'!$J:$J,0))</f>
        <v>#N/A</v>
      </c>
      <c r="X2338" s="171">
        <f t="shared" ca="1" si="111"/>
        <v>0</v>
      </c>
      <c r="AB2338" s="171" t="str">
        <f t="shared" si="112"/>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3"/>
        <v/>
      </c>
      <c r="T2339" s="156" t="str">
        <f ca="1">IF(B2339="","",IF(ISERROR(MATCH($J2339,SorP!$B$1:$B$5661,0)),"",INDIRECT("'SorP'!$A$"&amp;MATCH($J2339,SorP!$B$1:$B$5661,0))))</f>
        <v/>
      </c>
      <c r="U2339" s="169"/>
      <c r="V2339" s="170" t="e">
        <f>IF(C2339="",NA(),MATCH($B2339&amp;$C2339,'Smelter Look-up'!$J:$J,0))</f>
        <v>#N/A</v>
      </c>
      <c r="X2339" s="171">
        <f t="shared" ca="1" si="111"/>
        <v>0</v>
      </c>
      <c r="AB2339" s="171" t="str">
        <f t="shared" si="112"/>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3"/>
        <v/>
      </c>
      <c r="T2340" s="156" t="str">
        <f ca="1">IF(B2340="","",IF(ISERROR(MATCH($J2340,SorP!$B$1:$B$5661,0)),"",INDIRECT("'SorP'!$A$"&amp;MATCH($J2340,SorP!$B$1:$B$5661,0))))</f>
        <v/>
      </c>
      <c r="U2340" s="169"/>
      <c r="V2340" s="170" t="e">
        <f>IF(C2340="",NA(),MATCH($B2340&amp;$C2340,'Smelter Look-up'!$J:$J,0))</f>
        <v>#N/A</v>
      </c>
      <c r="X2340" s="171">
        <f t="shared" ca="1" si="111"/>
        <v>0</v>
      </c>
      <c r="AB2340" s="171" t="str">
        <f t="shared" si="112"/>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3"/>
        <v/>
      </c>
      <c r="T2341" s="156" t="str">
        <f ca="1">IF(B2341="","",IF(ISERROR(MATCH($J2341,SorP!$B$1:$B$5661,0)),"",INDIRECT("'SorP'!$A$"&amp;MATCH($J2341,SorP!$B$1:$B$5661,0))))</f>
        <v/>
      </c>
      <c r="U2341" s="169"/>
      <c r="V2341" s="170" t="e">
        <f>IF(C2341="",NA(),MATCH($B2341&amp;$C2341,'Smelter Look-up'!$J:$J,0))</f>
        <v>#N/A</v>
      </c>
      <c r="X2341" s="171">
        <f t="shared" ca="1" si="111"/>
        <v>0</v>
      </c>
      <c r="AB2341" s="171" t="str">
        <f t="shared" si="112"/>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3"/>
        <v/>
      </c>
      <c r="T2342" s="156" t="str">
        <f ca="1">IF(B2342="","",IF(ISERROR(MATCH($J2342,SorP!$B$1:$B$5661,0)),"",INDIRECT("'SorP'!$A$"&amp;MATCH($J2342,SorP!$B$1:$B$5661,0))))</f>
        <v/>
      </c>
      <c r="U2342" s="169"/>
      <c r="V2342" s="170" t="e">
        <f>IF(C2342="",NA(),MATCH($B2342&amp;$C2342,'Smelter Look-up'!$J:$J,0))</f>
        <v>#N/A</v>
      </c>
      <c r="X2342" s="171">
        <f t="shared" ca="1" si="111"/>
        <v>0</v>
      </c>
      <c r="AB2342" s="171" t="str">
        <f t="shared" si="112"/>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3"/>
        <v/>
      </c>
      <c r="T2343" s="156" t="str">
        <f ca="1">IF(B2343="","",IF(ISERROR(MATCH($J2343,SorP!$B$1:$B$5661,0)),"",INDIRECT("'SorP'!$A$"&amp;MATCH($J2343,SorP!$B$1:$B$5661,0))))</f>
        <v/>
      </c>
      <c r="U2343" s="169"/>
      <c r="V2343" s="170" t="e">
        <f>IF(C2343="",NA(),MATCH($B2343&amp;$C2343,'Smelter Look-up'!$J:$J,0))</f>
        <v>#N/A</v>
      </c>
      <c r="X2343" s="171">
        <f t="shared" ca="1" si="111"/>
        <v>0</v>
      </c>
      <c r="AB2343" s="171" t="str">
        <f t="shared" si="112"/>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3"/>
        <v/>
      </c>
      <c r="T2344" s="156" t="str">
        <f ca="1">IF(B2344="","",IF(ISERROR(MATCH($J2344,SorP!$B$1:$B$5661,0)),"",INDIRECT("'SorP'!$A$"&amp;MATCH($J2344,SorP!$B$1:$B$5661,0))))</f>
        <v/>
      </c>
      <c r="U2344" s="169"/>
      <c r="V2344" s="170" t="e">
        <f>IF(C2344="",NA(),MATCH($B2344&amp;$C2344,'Smelter Look-up'!$J:$J,0))</f>
        <v>#N/A</v>
      </c>
      <c r="X2344" s="171">
        <f t="shared" ca="1" si="111"/>
        <v>0</v>
      </c>
      <c r="AB2344" s="171" t="str">
        <f t="shared" si="112"/>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3"/>
        <v/>
      </c>
      <c r="T2345" s="156" t="str">
        <f ca="1">IF(B2345="","",IF(ISERROR(MATCH($J2345,SorP!$B$1:$B$5661,0)),"",INDIRECT("'SorP'!$A$"&amp;MATCH($J2345,SorP!$B$1:$B$5661,0))))</f>
        <v/>
      </c>
      <c r="U2345" s="169"/>
      <c r="V2345" s="170" t="e">
        <f>IF(C2345="",NA(),MATCH($B2345&amp;$C2345,'Smelter Look-up'!$J:$J,0))</f>
        <v>#N/A</v>
      </c>
      <c r="X2345" s="171">
        <f t="shared" ca="1" si="111"/>
        <v>0</v>
      </c>
      <c r="AB2345" s="171" t="str">
        <f t="shared" si="112"/>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3"/>
        <v/>
      </c>
      <c r="T2346" s="156" t="str">
        <f ca="1">IF(B2346="","",IF(ISERROR(MATCH($J2346,SorP!$B$1:$B$5661,0)),"",INDIRECT("'SorP'!$A$"&amp;MATCH($J2346,SorP!$B$1:$B$5661,0))))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3"/>
        <v/>
      </c>
      <c r="T2347" s="156" t="str">
        <f ca="1">IF(B2347="","",IF(ISERROR(MATCH($J2347,SorP!$B$1:$B$5661,0)),"",INDIRECT("'SorP'!$A$"&amp;MATCH($J2347,SorP!$B$1:$B$5661,0))))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3"/>
        <v/>
      </c>
      <c r="T2348" s="156" t="str">
        <f ca="1">IF(B2348="","",IF(ISERROR(MATCH($J2348,SorP!$B$1:$B$5661,0)),"",INDIRECT("'SorP'!$A$"&amp;MATCH($J2348,SorP!$B$1:$B$5661,0))))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3"/>
        <v/>
      </c>
      <c r="T2349" s="156" t="str">
        <f ca="1">IF(B2349="","",IF(ISERROR(MATCH($J2349,SorP!$B$1:$B$5661,0)),"",INDIRECT("'SorP'!$A$"&amp;MATCH($J2349,SorP!$B$1:$B$5661,0))))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3"/>
        <v/>
      </c>
      <c r="T2350" s="156" t="str">
        <f ca="1">IF(B2350="","",IF(ISERROR(MATCH($J2350,SorP!$B$1:$B$5661,0)),"",INDIRECT("'SorP'!$A$"&amp;MATCH($J2350,SorP!$B$1:$B$5661,0))))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3"/>
        <v/>
      </c>
      <c r="T2351" s="156" t="str">
        <f ca="1">IF(B2351="","",IF(ISERROR(MATCH($J2351,SorP!$B$1:$B$5661,0)),"",INDIRECT("'SorP'!$A$"&amp;MATCH($J2351,SorP!$B$1:$B$5661,0))))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3"/>
        <v/>
      </c>
      <c r="T2352" s="156" t="str">
        <f ca="1">IF(B2352="","",IF(ISERROR(MATCH($J2352,SorP!$B$1:$B$5661,0)),"",INDIRECT("'SorP'!$A$"&amp;MATCH($J2352,SorP!$B$1:$B$5661,0))))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3"/>
        <v/>
      </c>
      <c r="T2353" s="156" t="str">
        <f ca="1">IF(B2353="","",IF(ISERROR(MATCH($J2353,SorP!$B$1:$B$5661,0)),"",INDIRECT("'SorP'!$A$"&amp;MATCH($J2353,SorP!$B$1:$B$5661,0))))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3"/>
        <v/>
      </c>
      <c r="T2354" s="156" t="str">
        <f ca="1">IF(B2354="","",IF(ISERROR(MATCH($J2354,SorP!$B$1:$B$5661,0)),"",INDIRECT("'SorP'!$A$"&amp;MATCH($J2354,SorP!$B$1:$B$5661,0))))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3"/>
        <v/>
      </c>
      <c r="T2355" s="156" t="str">
        <f ca="1">IF(B2355="","",IF(ISERROR(MATCH($J2355,SorP!$B$1:$B$5661,0)),"",INDIRECT("'SorP'!$A$"&amp;MATCH($J2355,SorP!$B$1:$B$5661,0))))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3"/>
        <v/>
      </c>
      <c r="T2356" s="156" t="str">
        <f ca="1">IF(B2356="","",IF(ISERROR(MATCH($J2356,SorP!$B$1:$B$5661,0)),"",INDIRECT("'SorP'!$A$"&amp;MATCH($J2356,SorP!$B$1:$B$5661,0))))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3"/>
        <v/>
      </c>
      <c r="T2357" s="156" t="str">
        <f ca="1">IF(B2357="","",IF(ISERROR(MATCH($J2357,SorP!$B$1:$B$5661,0)),"",INDIRECT("'SorP'!$A$"&amp;MATCH($J2357,SorP!$B$1:$B$5661,0))))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3"/>
        <v/>
      </c>
      <c r="T2358" s="156" t="str">
        <f ca="1">IF(B2358="","",IF(ISERROR(MATCH($J2358,SorP!$B$1:$B$5661,0)),"",INDIRECT("'SorP'!$A$"&amp;MATCH($J2358,SorP!$B$1:$B$5661,0))))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3"/>
        <v/>
      </c>
      <c r="T2359" s="156" t="str">
        <f ca="1">IF(B2359="","",IF(ISERROR(MATCH($J2359,SorP!$B$1:$B$5661,0)),"",INDIRECT("'SorP'!$A$"&amp;MATCH($J2359,SorP!$B$1:$B$5661,0))))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3"/>
        <v/>
      </c>
      <c r="T2360" s="156" t="str">
        <f ca="1">IF(B2360="","",IF(ISERROR(MATCH($J2360,SorP!$B$1:$B$5661,0)),"",INDIRECT("'SorP'!$A$"&amp;MATCH($J2360,SorP!$B$1:$B$5661,0))))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3"/>
        <v/>
      </c>
      <c r="T2361" s="156" t="str">
        <f ca="1">IF(B2361="","",IF(ISERROR(MATCH($J2361,SorP!$B$1:$B$5661,0)),"",INDIRECT("'SorP'!$A$"&amp;MATCH($J2361,SorP!$B$1:$B$5661,0))))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3"/>
        <v/>
      </c>
      <c r="T2362" s="156" t="str">
        <f ca="1">IF(B2362="","",IF(ISERROR(MATCH($J2362,SorP!$B$1:$B$5661,0)),"",INDIRECT("'SorP'!$A$"&amp;MATCH($J2362,SorP!$B$1:$B$5661,0))))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3"/>
        <v/>
      </c>
      <c r="T2363" s="156" t="str">
        <f ca="1">IF(B2363="","",IF(ISERROR(MATCH($J2363,SorP!$B$1:$B$5661,0)),"",INDIRECT("'SorP'!$A$"&amp;MATCH($J2363,SorP!$B$1:$B$5661,0))))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3"/>
        <v/>
      </c>
      <c r="T2364" s="156" t="str">
        <f ca="1">IF(B2364="","",IF(ISERROR(MATCH($J2364,SorP!$B$1:$B$5661,0)),"",INDIRECT("'SorP'!$A$"&amp;MATCH($J2364,SorP!$B$1:$B$5661,0))))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IF(B2365="","",IF(ISERROR(MATCH($J2365,SorP!$B$1:$B$5661,0)),"",INDIRECT("'SorP'!$A$"&amp;MATCH($J2365,SorP!$B$1:$B$5661,0))))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ref="X2367:X2430" ca="1" si="114">IF(AND(C2367="Smelter not listed",OR(LEN(D2367)=0,LEN(E2367)=0)),1,0)</f>
        <v>0</v>
      </c>
      <c r="AB2367" s="171" t="str">
        <f t="shared" ref="AB2367:AB2430" si="115">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6">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4"/>
        <v>0</v>
      </c>
      <c r="AB2368" s="171" t="str">
        <f t="shared" si="115"/>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6"/>
        <v/>
      </c>
      <c r="T2369" s="156" t="str">
        <f ca="1">IF(B2369="","",IF(ISERROR(MATCH($J2369,SorP!$B$1:$B$5661,0)),"",INDIRECT("'SorP'!$A$"&amp;MATCH($J2369,SorP!$B$1:$B$5661,0))))</f>
        <v/>
      </c>
      <c r="U2369" s="169"/>
      <c r="V2369" s="170" t="e">
        <f>IF(C2369="",NA(),MATCH($B2369&amp;$C2369,'Smelter Look-up'!$J:$J,0))</f>
        <v>#N/A</v>
      </c>
      <c r="X2369" s="171">
        <f t="shared" ca="1" si="114"/>
        <v>0</v>
      </c>
      <c r="AB2369" s="171" t="str">
        <f t="shared" si="115"/>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6"/>
        <v/>
      </c>
      <c r="T2370" s="156" t="str">
        <f ca="1">IF(B2370="","",IF(ISERROR(MATCH($J2370,SorP!$B$1:$B$5661,0)),"",INDIRECT("'SorP'!$A$"&amp;MATCH($J2370,SorP!$B$1:$B$5661,0))))</f>
        <v/>
      </c>
      <c r="U2370" s="169"/>
      <c r="V2370" s="170" t="e">
        <f>IF(C2370="",NA(),MATCH($B2370&amp;$C2370,'Smelter Look-up'!$J:$J,0))</f>
        <v>#N/A</v>
      </c>
      <c r="X2370" s="171">
        <f t="shared" ca="1" si="114"/>
        <v>0</v>
      </c>
      <c r="AB2370" s="171" t="str">
        <f t="shared" si="115"/>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6"/>
        <v/>
      </c>
      <c r="T2371" s="156" t="str">
        <f ca="1">IF(B2371="","",IF(ISERROR(MATCH($J2371,SorP!$B$1:$B$5661,0)),"",INDIRECT("'SorP'!$A$"&amp;MATCH($J2371,SorP!$B$1:$B$5661,0))))</f>
        <v/>
      </c>
      <c r="U2371" s="169"/>
      <c r="V2371" s="170" t="e">
        <f>IF(C2371="",NA(),MATCH($B2371&amp;$C2371,'Smelter Look-up'!$J:$J,0))</f>
        <v>#N/A</v>
      </c>
      <c r="X2371" s="171">
        <f t="shared" ca="1" si="114"/>
        <v>0</v>
      </c>
      <c r="AB2371" s="171" t="str">
        <f t="shared" si="115"/>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6"/>
        <v/>
      </c>
      <c r="T2372" s="156" t="str">
        <f ca="1">IF(B2372="","",IF(ISERROR(MATCH($J2372,SorP!$B$1:$B$5661,0)),"",INDIRECT("'SorP'!$A$"&amp;MATCH($J2372,SorP!$B$1:$B$5661,0))))</f>
        <v/>
      </c>
      <c r="U2372" s="169"/>
      <c r="V2372" s="170" t="e">
        <f>IF(C2372="",NA(),MATCH($B2372&amp;$C2372,'Smelter Look-up'!$J:$J,0))</f>
        <v>#N/A</v>
      </c>
      <c r="X2372" s="171">
        <f t="shared" ca="1" si="114"/>
        <v>0</v>
      </c>
      <c r="AB2372" s="171" t="str">
        <f t="shared" si="115"/>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6"/>
        <v/>
      </c>
      <c r="T2373" s="156" t="str">
        <f ca="1">IF(B2373="","",IF(ISERROR(MATCH($J2373,SorP!$B$1:$B$5661,0)),"",INDIRECT("'SorP'!$A$"&amp;MATCH($J2373,SorP!$B$1:$B$5661,0))))</f>
        <v/>
      </c>
      <c r="U2373" s="169"/>
      <c r="V2373" s="170" t="e">
        <f>IF(C2373="",NA(),MATCH($B2373&amp;$C2373,'Smelter Look-up'!$J:$J,0))</f>
        <v>#N/A</v>
      </c>
      <c r="X2373" s="171">
        <f t="shared" ca="1" si="114"/>
        <v>0</v>
      </c>
      <c r="AB2373" s="171" t="str">
        <f t="shared" si="115"/>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6"/>
        <v/>
      </c>
      <c r="T2374" s="156" t="str">
        <f ca="1">IF(B2374="","",IF(ISERROR(MATCH($J2374,SorP!$B$1:$B$5661,0)),"",INDIRECT("'SorP'!$A$"&amp;MATCH($J2374,SorP!$B$1:$B$5661,0))))</f>
        <v/>
      </c>
      <c r="U2374" s="169"/>
      <c r="V2374" s="170" t="e">
        <f>IF(C2374="",NA(),MATCH($B2374&amp;$C2374,'Smelter Look-up'!$J:$J,0))</f>
        <v>#N/A</v>
      </c>
      <c r="X2374" s="171">
        <f t="shared" ca="1" si="114"/>
        <v>0</v>
      </c>
      <c r="AB2374" s="171" t="str">
        <f t="shared" si="115"/>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6"/>
        <v/>
      </c>
      <c r="T2375" s="156" t="str">
        <f ca="1">IF(B2375="","",IF(ISERROR(MATCH($J2375,SorP!$B$1:$B$5661,0)),"",INDIRECT("'SorP'!$A$"&amp;MATCH($J2375,SorP!$B$1:$B$5661,0))))</f>
        <v/>
      </c>
      <c r="U2375" s="169"/>
      <c r="V2375" s="170" t="e">
        <f>IF(C2375="",NA(),MATCH($B2375&amp;$C2375,'Smelter Look-up'!$J:$J,0))</f>
        <v>#N/A</v>
      </c>
      <c r="X2375" s="171">
        <f t="shared" ca="1" si="114"/>
        <v>0</v>
      </c>
      <c r="AB2375" s="171" t="str">
        <f t="shared" si="115"/>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6"/>
        <v/>
      </c>
      <c r="T2376" s="156" t="str">
        <f ca="1">IF(B2376="","",IF(ISERROR(MATCH($J2376,SorP!$B$1:$B$5661,0)),"",INDIRECT("'SorP'!$A$"&amp;MATCH($J2376,SorP!$B$1:$B$5661,0))))</f>
        <v/>
      </c>
      <c r="U2376" s="169"/>
      <c r="V2376" s="170" t="e">
        <f>IF(C2376="",NA(),MATCH($B2376&amp;$C2376,'Smelter Look-up'!$J:$J,0))</f>
        <v>#N/A</v>
      </c>
      <c r="X2376" s="171">
        <f t="shared" ca="1" si="114"/>
        <v>0</v>
      </c>
      <c r="AB2376" s="171" t="str">
        <f t="shared" si="115"/>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6"/>
        <v/>
      </c>
      <c r="T2377" s="156" t="str">
        <f ca="1">IF(B2377="","",IF(ISERROR(MATCH($J2377,SorP!$B$1:$B$5661,0)),"",INDIRECT("'SorP'!$A$"&amp;MATCH($J2377,SorP!$B$1:$B$5661,0))))</f>
        <v/>
      </c>
      <c r="U2377" s="169"/>
      <c r="V2377" s="170" t="e">
        <f>IF(C2377="",NA(),MATCH($B2377&amp;$C2377,'Smelter Look-up'!$J:$J,0))</f>
        <v>#N/A</v>
      </c>
      <c r="X2377" s="171">
        <f t="shared" ca="1" si="114"/>
        <v>0</v>
      </c>
      <c r="AB2377" s="171" t="str">
        <f t="shared" si="115"/>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6"/>
        <v/>
      </c>
      <c r="T2378" s="156" t="str">
        <f ca="1">IF(B2378="","",IF(ISERROR(MATCH($J2378,SorP!$B$1:$B$5661,0)),"",INDIRECT("'SorP'!$A$"&amp;MATCH($J2378,SorP!$B$1:$B$5661,0))))</f>
        <v/>
      </c>
      <c r="U2378" s="169"/>
      <c r="V2378" s="170" t="e">
        <f>IF(C2378="",NA(),MATCH($B2378&amp;$C2378,'Smelter Look-up'!$J:$J,0))</f>
        <v>#N/A</v>
      </c>
      <c r="X2378" s="171">
        <f t="shared" ca="1" si="114"/>
        <v>0</v>
      </c>
      <c r="AB2378" s="171" t="str">
        <f t="shared" si="115"/>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6"/>
        <v/>
      </c>
      <c r="T2379" s="156" t="str">
        <f ca="1">IF(B2379="","",IF(ISERROR(MATCH($J2379,SorP!$B$1:$B$5661,0)),"",INDIRECT("'SorP'!$A$"&amp;MATCH($J2379,SorP!$B$1:$B$5661,0))))</f>
        <v/>
      </c>
      <c r="U2379" s="169"/>
      <c r="V2379" s="170" t="e">
        <f>IF(C2379="",NA(),MATCH($B2379&amp;$C2379,'Smelter Look-up'!$J:$J,0))</f>
        <v>#N/A</v>
      </c>
      <c r="X2379" s="171">
        <f t="shared" ca="1" si="114"/>
        <v>0</v>
      </c>
      <c r="AB2379" s="171" t="str">
        <f t="shared" si="115"/>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6"/>
        <v/>
      </c>
      <c r="T2380" s="156" t="str">
        <f ca="1">IF(B2380="","",IF(ISERROR(MATCH($J2380,SorP!$B$1:$B$5661,0)),"",INDIRECT("'SorP'!$A$"&amp;MATCH($J2380,SorP!$B$1:$B$5661,0))))</f>
        <v/>
      </c>
      <c r="U2380" s="169"/>
      <c r="V2380" s="170" t="e">
        <f>IF(C2380="",NA(),MATCH($B2380&amp;$C2380,'Smelter Look-up'!$J:$J,0))</f>
        <v>#N/A</v>
      </c>
      <c r="X2380" s="171">
        <f t="shared" ca="1" si="114"/>
        <v>0</v>
      </c>
      <c r="AB2380" s="171" t="str">
        <f t="shared" si="115"/>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6"/>
        <v/>
      </c>
      <c r="T2381" s="156" t="str">
        <f ca="1">IF(B2381="","",IF(ISERROR(MATCH($J2381,SorP!$B$1:$B$5661,0)),"",INDIRECT("'SorP'!$A$"&amp;MATCH($J2381,SorP!$B$1:$B$5661,0))))</f>
        <v/>
      </c>
      <c r="U2381" s="169"/>
      <c r="V2381" s="170" t="e">
        <f>IF(C2381="",NA(),MATCH($B2381&amp;$C2381,'Smelter Look-up'!$J:$J,0))</f>
        <v>#N/A</v>
      </c>
      <c r="X2381" s="171">
        <f t="shared" ca="1" si="114"/>
        <v>0</v>
      </c>
      <c r="AB2381" s="171" t="str">
        <f t="shared" si="115"/>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6"/>
        <v/>
      </c>
      <c r="T2382" s="156" t="str">
        <f ca="1">IF(B2382="","",IF(ISERROR(MATCH($J2382,SorP!$B$1:$B$5661,0)),"",INDIRECT("'SorP'!$A$"&amp;MATCH($J2382,SorP!$B$1:$B$5661,0))))</f>
        <v/>
      </c>
      <c r="U2382" s="169"/>
      <c r="V2382" s="170" t="e">
        <f>IF(C2382="",NA(),MATCH($B2382&amp;$C2382,'Smelter Look-up'!$J:$J,0))</f>
        <v>#N/A</v>
      </c>
      <c r="X2382" s="171">
        <f t="shared" ca="1" si="114"/>
        <v>0</v>
      </c>
      <c r="AB2382" s="171" t="str">
        <f t="shared" si="115"/>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6"/>
        <v/>
      </c>
      <c r="T2383" s="156" t="str">
        <f ca="1">IF(B2383="","",IF(ISERROR(MATCH($J2383,SorP!$B$1:$B$5661,0)),"",INDIRECT("'SorP'!$A$"&amp;MATCH($J2383,SorP!$B$1:$B$5661,0))))</f>
        <v/>
      </c>
      <c r="U2383" s="169"/>
      <c r="V2383" s="170" t="e">
        <f>IF(C2383="",NA(),MATCH($B2383&amp;$C2383,'Smelter Look-up'!$J:$J,0))</f>
        <v>#N/A</v>
      </c>
      <c r="X2383" s="171">
        <f t="shared" ca="1" si="114"/>
        <v>0</v>
      </c>
      <c r="AB2383" s="171" t="str">
        <f t="shared" si="115"/>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6"/>
        <v/>
      </c>
      <c r="T2384" s="156" t="str">
        <f ca="1">IF(B2384="","",IF(ISERROR(MATCH($J2384,SorP!$B$1:$B$5661,0)),"",INDIRECT("'SorP'!$A$"&amp;MATCH($J2384,SorP!$B$1:$B$5661,0))))</f>
        <v/>
      </c>
      <c r="U2384" s="169"/>
      <c r="V2384" s="170" t="e">
        <f>IF(C2384="",NA(),MATCH($B2384&amp;$C2384,'Smelter Look-up'!$J:$J,0))</f>
        <v>#N/A</v>
      </c>
      <c r="X2384" s="171">
        <f t="shared" ca="1" si="114"/>
        <v>0</v>
      </c>
      <c r="AB2384" s="171" t="str">
        <f t="shared" si="115"/>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6"/>
        <v/>
      </c>
      <c r="T2385" s="156" t="str">
        <f ca="1">IF(B2385="","",IF(ISERROR(MATCH($J2385,SorP!$B$1:$B$5661,0)),"",INDIRECT("'SorP'!$A$"&amp;MATCH($J2385,SorP!$B$1:$B$5661,0))))</f>
        <v/>
      </c>
      <c r="U2385" s="169"/>
      <c r="V2385" s="170" t="e">
        <f>IF(C2385="",NA(),MATCH($B2385&amp;$C2385,'Smelter Look-up'!$J:$J,0))</f>
        <v>#N/A</v>
      </c>
      <c r="X2385" s="171">
        <f t="shared" ca="1" si="114"/>
        <v>0</v>
      </c>
      <c r="AB2385" s="171" t="str">
        <f t="shared" si="115"/>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6"/>
        <v/>
      </c>
      <c r="T2386" s="156" t="str">
        <f ca="1">IF(B2386="","",IF(ISERROR(MATCH($J2386,SorP!$B$1:$B$5661,0)),"",INDIRECT("'SorP'!$A$"&amp;MATCH($J2386,SorP!$B$1:$B$5661,0))))</f>
        <v/>
      </c>
      <c r="U2386" s="169"/>
      <c r="V2386" s="170" t="e">
        <f>IF(C2386="",NA(),MATCH($B2386&amp;$C2386,'Smelter Look-up'!$J:$J,0))</f>
        <v>#N/A</v>
      </c>
      <c r="X2386" s="171">
        <f t="shared" ca="1" si="114"/>
        <v>0</v>
      </c>
      <c r="AB2386" s="171" t="str">
        <f t="shared" si="115"/>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6"/>
        <v/>
      </c>
      <c r="T2387" s="156" t="str">
        <f ca="1">IF(B2387="","",IF(ISERROR(MATCH($J2387,SorP!$B$1:$B$5661,0)),"",INDIRECT("'SorP'!$A$"&amp;MATCH($J2387,SorP!$B$1:$B$5661,0))))</f>
        <v/>
      </c>
      <c r="U2387" s="169"/>
      <c r="V2387" s="170" t="e">
        <f>IF(C2387="",NA(),MATCH($B2387&amp;$C2387,'Smelter Look-up'!$J:$J,0))</f>
        <v>#N/A</v>
      </c>
      <c r="X2387" s="171">
        <f t="shared" ca="1" si="114"/>
        <v>0</v>
      </c>
      <c r="AB2387" s="171" t="str">
        <f t="shared" si="115"/>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6"/>
        <v/>
      </c>
      <c r="T2388" s="156" t="str">
        <f ca="1">IF(B2388="","",IF(ISERROR(MATCH($J2388,SorP!$B$1:$B$5661,0)),"",INDIRECT("'SorP'!$A$"&amp;MATCH($J2388,SorP!$B$1:$B$5661,0))))</f>
        <v/>
      </c>
      <c r="U2388" s="169"/>
      <c r="V2388" s="170" t="e">
        <f>IF(C2388="",NA(),MATCH($B2388&amp;$C2388,'Smelter Look-up'!$J:$J,0))</f>
        <v>#N/A</v>
      </c>
      <c r="X2388" s="171">
        <f t="shared" ca="1" si="114"/>
        <v>0</v>
      </c>
      <c r="AB2388" s="171" t="str">
        <f t="shared" si="115"/>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6"/>
        <v/>
      </c>
      <c r="T2389" s="156" t="str">
        <f ca="1">IF(B2389="","",IF(ISERROR(MATCH($J2389,SorP!$B$1:$B$5661,0)),"",INDIRECT("'SorP'!$A$"&amp;MATCH($J2389,SorP!$B$1:$B$5661,0))))</f>
        <v/>
      </c>
      <c r="U2389" s="169"/>
      <c r="V2389" s="170" t="e">
        <f>IF(C2389="",NA(),MATCH($B2389&amp;$C2389,'Smelter Look-up'!$J:$J,0))</f>
        <v>#N/A</v>
      </c>
      <c r="X2389" s="171">
        <f t="shared" ca="1" si="114"/>
        <v>0</v>
      </c>
      <c r="AB2389" s="171" t="str">
        <f t="shared" si="115"/>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6"/>
        <v/>
      </c>
      <c r="T2390" s="156" t="str">
        <f ca="1">IF(B2390="","",IF(ISERROR(MATCH($J2390,SorP!$B$1:$B$5661,0)),"",INDIRECT("'SorP'!$A$"&amp;MATCH($J2390,SorP!$B$1:$B$5661,0))))</f>
        <v/>
      </c>
      <c r="U2390" s="169"/>
      <c r="V2390" s="170" t="e">
        <f>IF(C2390="",NA(),MATCH($B2390&amp;$C2390,'Smelter Look-up'!$J:$J,0))</f>
        <v>#N/A</v>
      </c>
      <c r="X2390" s="171">
        <f t="shared" ca="1" si="114"/>
        <v>0</v>
      </c>
      <c r="AB2390" s="171" t="str">
        <f t="shared" si="115"/>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6"/>
        <v/>
      </c>
      <c r="T2391" s="156" t="str">
        <f ca="1">IF(B2391="","",IF(ISERROR(MATCH($J2391,SorP!$B$1:$B$5661,0)),"",INDIRECT("'SorP'!$A$"&amp;MATCH($J2391,SorP!$B$1:$B$5661,0))))</f>
        <v/>
      </c>
      <c r="U2391" s="169"/>
      <c r="V2391" s="170" t="e">
        <f>IF(C2391="",NA(),MATCH($B2391&amp;$C2391,'Smelter Look-up'!$J:$J,0))</f>
        <v>#N/A</v>
      </c>
      <c r="X2391" s="171">
        <f t="shared" ca="1" si="114"/>
        <v>0</v>
      </c>
      <c r="AB2391" s="171" t="str">
        <f t="shared" si="115"/>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6"/>
        <v/>
      </c>
      <c r="T2392" s="156" t="str">
        <f ca="1">IF(B2392="","",IF(ISERROR(MATCH($J2392,SorP!$B$1:$B$5661,0)),"",INDIRECT("'SorP'!$A$"&amp;MATCH($J2392,SorP!$B$1:$B$5661,0))))</f>
        <v/>
      </c>
      <c r="U2392" s="169"/>
      <c r="V2392" s="170" t="e">
        <f>IF(C2392="",NA(),MATCH($B2392&amp;$C2392,'Smelter Look-up'!$J:$J,0))</f>
        <v>#N/A</v>
      </c>
      <c r="X2392" s="171">
        <f t="shared" ca="1" si="114"/>
        <v>0</v>
      </c>
      <c r="AB2392" s="171" t="str">
        <f t="shared" si="115"/>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6"/>
        <v/>
      </c>
      <c r="T2393" s="156" t="str">
        <f ca="1">IF(B2393="","",IF(ISERROR(MATCH($J2393,SorP!$B$1:$B$5661,0)),"",INDIRECT("'SorP'!$A$"&amp;MATCH($J2393,SorP!$B$1:$B$5661,0))))</f>
        <v/>
      </c>
      <c r="U2393" s="169"/>
      <c r="V2393" s="170" t="e">
        <f>IF(C2393="",NA(),MATCH($B2393&amp;$C2393,'Smelter Look-up'!$J:$J,0))</f>
        <v>#N/A</v>
      </c>
      <c r="X2393" s="171">
        <f t="shared" ca="1" si="114"/>
        <v>0</v>
      </c>
      <c r="AB2393" s="171" t="str">
        <f t="shared" si="115"/>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6"/>
        <v/>
      </c>
      <c r="T2394" s="156" t="str">
        <f ca="1">IF(B2394="","",IF(ISERROR(MATCH($J2394,SorP!$B$1:$B$5661,0)),"",INDIRECT("'SorP'!$A$"&amp;MATCH($J2394,SorP!$B$1:$B$5661,0))))</f>
        <v/>
      </c>
      <c r="U2394" s="169"/>
      <c r="V2394" s="170" t="e">
        <f>IF(C2394="",NA(),MATCH($B2394&amp;$C2394,'Smelter Look-up'!$J:$J,0))</f>
        <v>#N/A</v>
      </c>
      <c r="X2394" s="171">
        <f t="shared" ca="1" si="114"/>
        <v>0</v>
      </c>
      <c r="AB2394" s="171" t="str">
        <f t="shared" si="115"/>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6"/>
        <v/>
      </c>
      <c r="T2395" s="156" t="str">
        <f ca="1">IF(B2395="","",IF(ISERROR(MATCH($J2395,SorP!$B$1:$B$5661,0)),"",INDIRECT("'SorP'!$A$"&amp;MATCH($J2395,SorP!$B$1:$B$5661,0))))</f>
        <v/>
      </c>
      <c r="U2395" s="169"/>
      <c r="V2395" s="170" t="e">
        <f>IF(C2395="",NA(),MATCH($B2395&amp;$C2395,'Smelter Look-up'!$J:$J,0))</f>
        <v>#N/A</v>
      </c>
      <c r="X2395" s="171">
        <f t="shared" ca="1" si="114"/>
        <v>0</v>
      </c>
      <c r="AB2395" s="171" t="str">
        <f t="shared" si="115"/>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6"/>
        <v/>
      </c>
      <c r="T2396" s="156" t="str">
        <f ca="1">IF(B2396="","",IF(ISERROR(MATCH($J2396,SorP!$B$1:$B$5661,0)),"",INDIRECT("'SorP'!$A$"&amp;MATCH($J2396,SorP!$B$1:$B$5661,0))))</f>
        <v/>
      </c>
      <c r="U2396" s="169"/>
      <c r="V2396" s="170" t="e">
        <f>IF(C2396="",NA(),MATCH($B2396&amp;$C2396,'Smelter Look-up'!$J:$J,0))</f>
        <v>#N/A</v>
      </c>
      <c r="X2396" s="171">
        <f t="shared" ca="1" si="114"/>
        <v>0</v>
      </c>
      <c r="AB2396" s="171" t="str">
        <f t="shared" si="115"/>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6"/>
        <v/>
      </c>
      <c r="T2397" s="156" t="str">
        <f ca="1">IF(B2397="","",IF(ISERROR(MATCH($J2397,SorP!$B$1:$B$5661,0)),"",INDIRECT("'SorP'!$A$"&amp;MATCH($J2397,SorP!$B$1:$B$5661,0))))</f>
        <v/>
      </c>
      <c r="U2397" s="169"/>
      <c r="V2397" s="170" t="e">
        <f>IF(C2397="",NA(),MATCH($B2397&amp;$C2397,'Smelter Look-up'!$J:$J,0))</f>
        <v>#N/A</v>
      </c>
      <c r="X2397" s="171">
        <f t="shared" ca="1" si="114"/>
        <v>0</v>
      </c>
      <c r="AB2397" s="171" t="str">
        <f t="shared" si="115"/>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6"/>
        <v/>
      </c>
      <c r="T2398" s="156" t="str">
        <f ca="1">IF(B2398="","",IF(ISERROR(MATCH($J2398,SorP!$B$1:$B$5661,0)),"",INDIRECT("'SorP'!$A$"&amp;MATCH($J2398,SorP!$B$1:$B$5661,0))))</f>
        <v/>
      </c>
      <c r="U2398" s="169"/>
      <c r="V2398" s="170" t="e">
        <f>IF(C2398="",NA(),MATCH($B2398&amp;$C2398,'Smelter Look-up'!$J:$J,0))</f>
        <v>#N/A</v>
      </c>
      <c r="X2398" s="171">
        <f t="shared" ca="1" si="114"/>
        <v>0</v>
      </c>
      <c r="AB2398" s="171" t="str">
        <f t="shared" si="115"/>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6"/>
        <v/>
      </c>
      <c r="T2399" s="156" t="str">
        <f ca="1">IF(B2399="","",IF(ISERROR(MATCH($J2399,SorP!$B$1:$B$5661,0)),"",INDIRECT("'SorP'!$A$"&amp;MATCH($J2399,SorP!$B$1:$B$5661,0))))</f>
        <v/>
      </c>
      <c r="U2399" s="169"/>
      <c r="V2399" s="170" t="e">
        <f>IF(C2399="",NA(),MATCH($B2399&amp;$C2399,'Smelter Look-up'!$J:$J,0))</f>
        <v>#N/A</v>
      </c>
      <c r="X2399" s="171">
        <f t="shared" ca="1" si="114"/>
        <v>0</v>
      </c>
      <c r="AB2399" s="171" t="str">
        <f t="shared" si="115"/>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6"/>
        <v/>
      </c>
      <c r="T2400" s="156" t="str">
        <f ca="1">IF(B2400="","",IF(ISERROR(MATCH($J2400,SorP!$B$1:$B$5661,0)),"",INDIRECT("'SorP'!$A$"&amp;MATCH($J2400,SorP!$B$1:$B$5661,0))))</f>
        <v/>
      </c>
      <c r="U2400" s="169"/>
      <c r="V2400" s="170" t="e">
        <f>IF(C2400="",NA(),MATCH($B2400&amp;$C2400,'Smelter Look-up'!$J:$J,0))</f>
        <v>#N/A</v>
      </c>
      <c r="X2400" s="171">
        <f t="shared" ca="1" si="114"/>
        <v>0</v>
      </c>
      <c r="AB2400" s="171" t="str">
        <f t="shared" si="115"/>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6"/>
        <v/>
      </c>
      <c r="T2401" s="156" t="str">
        <f ca="1">IF(B2401="","",IF(ISERROR(MATCH($J2401,SorP!$B$1:$B$5661,0)),"",INDIRECT("'SorP'!$A$"&amp;MATCH($J2401,SorP!$B$1:$B$5661,0))))</f>
        <v/>
      </c>
      <c r="U2401" s="169"/>
      <c r="V2401" s="170" t="e">
        <f>IF(C2401="",NA(),MATCH($B2401&amp;$C2401,'Smelter Look-up'!$J:$J,0))</f>
        <v>#N/A</v>
      </c>
      <c r="X2401" s="171">
        <f t="shared" ca="1" si="114"/>
        <v>0</v>
      </c>
      <c r="AB2401" s="171" t="str">
        <f t="shared" si="115"/>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6"/>
        <v/>
      </c>
      <c r="T2402" s="156" t="str">
        <f ca="1">IF(B2402="","",IF(ISERROR(MATCH($J2402,SorP!$B$1:$B$5661,0)),"",INDIRECT("'SorP'!$A$"&amp;MATCH($J2402,SorP!$B$1:$B$5661,0))))</f>
        <v/>
      </c>
      <c r="U2402" s="169"/>
      <c r="V2402" s="170" t="e">
        <f>IF(C2402="",NA(),MATCH($B2402&amp;$C2402,'Smelter Look-up'!$J:$J,0))</f>
        <v>#N/A</v>
      </c>
      <c r="X2402" s="171">
        <f t="shared" ca="1" si="114"/>
        <v>0</v>
      </c>
      <c r="AB2402" s="171" t="str">
        <f t="shared" si="115"/>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6"/>
        <v/>
      </c>
      <c r="T2403" s="156" t="str">
        <f ca="1">IF(B2403="","",IF(ISERROR(MATCH($J2403,SorP!$B$1:$B$5661,0)),"",INDIRECT("'SorP'!$A$"&amp;MATCH($J2403,SorP!$B$1:$B$5661,0))))</f>
        <v/>
      </c>
      <c r="U2403" s="169"/>
      <c r="V2403" s="170" t="e">
        <f>IF(C2403="",NA(),MATCH($B2403&amp;$C2403,'Smelter Look-up'!$J:$J,0))</f>
        <v>#N/A</v>
      </c>
      <c r="X2403" s="171">
        <f t="shared" ca="1" si="114"/>
        <v>0</v>
      </c>
      <c r="AB2403" s="171" t="str">
        <f t="shared" si="115"/>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6"/>
        <v/>
      </c>
      <c r="T2404" s="156" t="str">
        <f ca="1">IF(B2404="","",IF(ISERROR(MATCH($J2404,SorP!$B$1:$B$5661,0)),"",INDIRECT("'SorP'!$A$"&amp;MATCH($J2404,SorP!$B$1:$B$5661,0))))</f>
        <v/>
      </c>
      <c r="U2404" s="169"/>
      <c r="V2404" s="170" t="e">
        <f>IF(C2404="",NA(),MATCH($B2404&amp;$C2404,'Smelter Look-up'!$J:$J,0))</f>
        <v>#N/A</v>
      </c>
      <c r="X2404" s="171">
        <f t="shared" ca="1" si="114"/>
        <v>0</v>
      </c>
      <c r="AB2404" s="171" t="str">
        <f t="shared" si="115"/>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6"/>
        <v/>
      </c>
      <c r="T2405" s="156" t="str">
        <f ca="1">IF(B2405="","",IF(ISERROR(MATCH($J2405,SorP!$B$1:$B$5661,0)),"",INDIRECT("'SorP'!$A$"&amp;MATCH($J2405,SorP!$B$1:$B$5661,0))))</f>
        <v/>
      </c>
      <c r="U2405" s="169"/>
      <c r="V2405" s="170" t="e">
        <f>IF(C2405="",NA(),MATCH($B2405&amp;$C2405,'Smelter Look-up'!$J:$J,0))</f>
        <v>#N/A</v>
      </c>
      <c r="X2405" s="171">
        <f t="shared" ca="1" si="114"/>
        <v>0</v>
      </c>
      <c r="AB2405" s="171" t="str">
        <f t="shared" si="115"/>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6"/>
        <v/>
      </c>
      <c r="T2406" s="156" t="str">
        <f ca="1">IF(B2406="","",IF(ISERROR(MATCH($J2406,SorP!$B$1:$B$5661,0)),"",INDIRECT("'SorP'!$A$"&amp;MATCH($J2406,SorP!$B$1:$B$5661,0))))</f>
        <v/>
      </c>
      <c r="U2406" s="169"/>
      <c r="V2406" s="170" t="e">
        <f>IF(C2406="",NA(),MATCH($B2406&amp;$C2406,'Smelter Look-up'!$J:$J,0))</f>
        <v>#N/A</v>
      </c>
      <c r="X2406" s="171">
        <f t="shared" ca="1" si="114"/>
        <v>0</v>
      </c>
      <c r="AB2406" s="171" t="str">
        <f t="shared" si="115"/>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6"/>
        <v/>
      </c>
      <c r="T2407" s="156" t="str">
        <f ca="1">IF(B2407="","",IF(ISERROR(MATCH($J2407,SorP!$B$1:$B$5661,0)),"",INDIRECT("'SorP'!$A$"&amp;MATCH($J2407,SorP!$B$1:$B$5661,0))))</f>
        <v/>
      </c>
      <c r="U2407" s="169"/>
      <c r="V2407" s="170" t="e">
        <f>IF(C2407="",NA(),MATCH($B2407&amp;$C2407,'Smelter Look-up'!$J:$J,0))</f>
        <v>#N/A</v>
      </c>
      <c r="X2407" s="171">
        <f t="shared" ca="1" si="114"/>
        <v>0</v>
      </c>
      <c r="AB2407" s="171" t="str">
        <f t="shared" si="115"/>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6"/>
        <v/>
      </c>
      <c r="T2408" s="156" t="str">
        <f ca="1">IF(B2408="","",IF(ISERROR(MATCH($J2408,SorP!$B$1:$B$5661,0)),"",INDIRECT("'SorP'!$A$"&amp;MATCH($J2408,SorP!$B$1:$B$5661,0))))</f>
        <v/>
      </c>
      <c r="U2408" s="169"/>
      <c r="V2408" s="170" t="e">
        <f>IF(C2408="",NA(),MATCH($B2408&amp;$C2408,'Smelter Look-up'!$J:$J,0))</f>
        <v>#N/A</v>
      </c>
      <c r="X2408" s="171">
        <f t="shared" ca="1" si="114"/>
        <v>0</v>
      </c>
      <c r="AB2408" s="171" t="str">
        <f t="shared" si="115"/>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6"/>
        <v/>
      </c>
      <c r="T2409" s="156" t="str">
        <f ca="1">IF(B2409="","",IF(ISERROR(MATCH($J2409,SorP!$B$1:$B$5661,0)),"",INDIRECT("'SorP'!$A$"&amp;MATCH($J2409,SorP!$B$1:$B$5661,0))))</f>
        <v/>
      </c>
      <c r="U2409" s="169"/>
      <c r="V2409" s="170" t="e">
        <f>IF(C2409="",NA(),MATCH($B2409&amp;$C2409,'Smelter Look-up'!$J:$J,0))</f>
        <v>#N/A</v>
      </c>
      <c r="X2409" s="171">
        <f t="shared" ca="1" si="114"/>
        <v>0</v>
      </c>
      <c r="AB2409" s="171" t="str">
        <f t="shared" si="115"/>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6"/>
        <v/>
      </c>
      <c r="T2410" s="156" t="str">
        <f ca="1">IF(B2410="","",IF(ISERROR(MATCH($J2410,SorP!$B$1:$B$5661,0)),"",INDIRECT("'SorP'!$A$"&amp;MATCH($J2410,SorP!$B$1:$B$5661,0))))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6"/>
        <v/>
      </c>
      <c r="T2411" s="156" t="str">
        <f ca="1">IF(B2411="","",IF(ISERROR(MATCH($J2411,SorP!$B$1:$B$5661,0)),"",INDIRECT("'SorP'!$A$"&amp;MATCH($J2411,SorP!$B$1:$B$5661,0))))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6"/>
        <v/>
      </c>
      <c r="T2412" s="156" t="str">
        <f ca="1">IF(B2412="","",IF(ISERROR(MATCH($J2412,SorP!$B$1:$B$5661,0)),"",INDIRECT("'SorP'!$A$"&amp;MATCH($J2412,SorP!$B$1:$B$5661,0))))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6"/>
        <v/>
      </c>
      <c r="T2413" s="156" t="str">
        <f ca="1">IF(B2413="","",IF(ISERROR(MATCH($J2413,SorP!$B$1:$B$5661,0)),"",INDIRECT("'SorP'!$A$"&amp;MATCH($J2413,SorP!$B$1:$B$5661,0))))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6"/>
        <v/>
      </c>
      <c r="T2414" s="156" t="str">
        <f ca="1">IF(B2414="","",IF(ISERROR(MATCH($J2414,SorP!$B$1:$B$5661,0)),"",INDIRECT("'SorP'!$A$"&amp;MATCH($J2414,SorP!$B$1:$B$5661,0))))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6"/>
        <v/>
      </c>
      <c r="T2415" s="156" t="str">
        <f ca="1">IF(B2415="","",IF(ISERROR(MATCH($J2415,SorP!$B$1:$B$5661,0)),"",INDIRECT("'SorP'!$A$"&amp;MATCH($J2415,SorP!$B$1:$B$5661,0))))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6"/>
        <v/>
      </c>
      <c r="T2416" s="156" t="str">
        <f ca="1">IF(B2416="","",IF(ISERROR(MATCH($J2416,SorP!$B$1:$B$5661,0)),"",INDIRECT("'SorP'!$A$"&amp;MATCH($J2416,SorP!$B$1:$B$5661,0))))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6"/>
        <v/>
      </c>
      <c r="T2417" s="156" t="str">
        <f ca="1">IF(B2417="","",IF(ISERROR(MATCH($J2417,SorP!$B$1:$B$5661,0)),"",INDIRECT("'SorP'!$A$"&amp;MATCH($J2417,SorP!$B$1:$B$5661,0))))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6"/>
        <v/>
      </c>
      <c r="T2418" s="156" t="str">
        <f ca="1">IF(B2418="","",IF(ISERROR(MATCH($J2418,SorP!$B$1:$B$5661,0)),"",INDIRECT("'SorP'!$A$"&amp;MATCH($J2418,SorP!$B$1:$B$5661,0))))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6"/>
        <v/>
      </c>
      <c r="T2419" s="156" t="str">
        <f ca="1">IF(B2419="","",IF(ISERROR(MATCH($J2419,SorP!$B$1:$B$5661,0)),"",INDIRECT("'SorP'!$A$"&amp;MATCH($J2419,SorP!$B$1:$B$5661,0))))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6"/>
        <v/>
      </c>
      <c r="T2420" s="156" t="str">
        <f ca="1">IF(B2420="","",IF(ISERROR(MATCH($J2420,SorP!$B$1:$B$5661,0)),"",INDIRECT("'SorP'!$A$"&amp;MATCH($J2420,SorP!$B$1:$B$5661,0))))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6"/>
        <v/>
      </c>
      <c r="T2421" s="156" t="str">
        <f ca="1">IF(B2421="","",IF(ISERROR(MATCH($J2421,SorP!$B$1:$B$5661,0)),"",INDIRECT("'SorP'!$A$"&amp;MATCH($J2421,SorP!$B$1:$B$5661,0))))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6"/>
        <v/>
      </c>
      <c r="T2422" s="156" t="str">
        <f ca="1">IF(B2422="","",IF(ISERROR(MATCH($J2422,SorP!$B$1:$B$5661,0)),"",INDIRECT("'SorP'!$A$"&amp;MATCH($J2422,SorP!$B$1:$B$5661,0))))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6"/>
        <v/>
      </c>
      <c r="T2423" s="156" t="str">
        <f ca="1">IF(B2423="","",IF(ISERROR(MATCH($J2423,SorP!$B$1:$B$5661,0)),"",INDIRECT("'SorP'!$A$"&amp;MATCH($J2423,SorP!$B$1:$B$5661,0))))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6"/>
        <v/>
      </c>
      <c r="T2424" s="156" t="str">
        <f ca="1">IF(B2424="","",IF(ISERROR(MATCH($J2424,SorP!$B$1:$B$5661,0)),"",INDIRECT("'SorP'!$A$"&amp;MATCH($J2424,SorP!$B$1:$B$5661,0))))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6"/>
        <v/>
      </c>
      <c r="T2425" s="156" t="str">
        <f ca="1">IF(B2425="","",IF(ISERROR(MATCH($J2425,SorP!$B$1:$B$5661,0)),"",INDIRECT("'SorP'!$A$"&amp;MATCH($J2425,SorP!$B$1:$B$5661,0))))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6"/>
        <v/>
      </c>
      <c r="T2426" s="156" t="str">
        <f ca="1">IF(B2426="","",IF(ISERROR(MATCH($J2426,SorP!$B$1:$B$5661,0)),"",INDIRECT("'SorP'!$A$"&amp;MATCH($J2426,SorP!$B$1:$B$5661,0))))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6"/>
        <v/>
      </c>
      <c r="T2427" s="156" t="str">
        <f ca="1">IF(B2427="","",IF(ISERROR(MATCH($J2427,SorP!$B$1:$B$5661,0)),"",INDIRECT("'SorP'!$A$"&amp;MATCH($J2427,SorP!$B$1:$B$5661,0))))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6"/>
        <v/>
      </c>
      <c r="T2428" s="156" t="str">
        <f ca="1">IF(B2428="","",IF(ISERROR(MATCH($J2428,SorP!$B$1:$B$5661,0)),"",INDIRECT("'SorP'!$A$"&amp;MATCH($J2428,SorP!$B$1:$B$5661,0))))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IF(B2429="","",IF(ISERROR(MATCH($J2429,SorP!$B$1:$B$5661,0)),"",INDIRECT("'SorP'!$A$"&amp;MATCH($J2429,SorP!$B$1:$B$5661,0))))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ref="X2431:X2494" ca="1" si="117">IF(AND(C2431="Smelter not listed",OR(LEN(D2431)=0,LEN(E2431)=0)),1,0)</f>
        <v>0</v>
      </c>
      <c r="AB2431" s="171" t="str">
        <f t="shared" ref="AB2431:AB2494" si="118">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9">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7"/>
        <v>0</v>
      </c>
      <c r="AB2432" s="171" t="str">
        <f t="shared" si="118"/>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9"/>
        <v/>
      </c>
      <c r="T2433" s="156" t="str">
        <f ca="1">IF(B2433="","",IF(ISERROR(MATCH($J2433,SorP!$B$1:$B$5661,0)),"",INDIRECT("'SorP'!$A$"&amp;MATCH($J2433,SorP!$B$1:$B$5661,0))))</f>
        <v/>
      </c>
      <c r="U2433" s="169"/>
      <c r="V2433" s="170" t="e">
        <f>IF(C2433="",NA(),MATCH($B2433&amp;$C2433,'Smelter Look-up'!$J:$J,0))</f>
        <v>#N/A</v>
      </c>
      <c r="X2433" s="171">
        <f t="shared" ca="1" si="117"/>
        <v>0</v>
      </c>
      <c r="AB2433" s="171" t="str">
        <f t="shared" si="118"/>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9"/>
        <v/>
      </c>
      <c r="T2434" s="156" t="str">
        <f ca="1">IF(B2434="","",IF(ISERROR(MATCH($J2434,SorP!$B$1:$B$5661,0)),"",INDIRECT("'SorP'!$A$"&amp;MATCH($J2434,SorP!$B$1:$B$5661,0))))</f>
        <v/>
      </c>
      <c r="U2434" s="169"/>
      <c r="V2434" s="170" t="e">
        <f>IF(C2434="",NA(),MATCH($B2434&amp;$C2434,'Smelter Look-up'!$J:$J,0))</f>
        <v>#N/A</v>
      </c>
      <c r="X2434" s="171">
        <f t="shared" ca="1" si="117"/>
        <v>0</v>
      </c>
      <c r="AB2434" s="171" t="str">
        <f t="shared" si="118"/>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9"/>
        <v/>
      </c>
      <c r="T2435" s="156" t="str">
        <f ca="1">IF(B2435="","",IF(ISERROR(MATCH($J2435,SorP!$B$1:$B$5661,0)),"",INDIRECT("'SorP'!$A$"&amp;MATCH($J2435,SorP!$B$1:$B$5661,0))))</f>
        <v/>
      </c>
      <c r="U2435" s="169"/>
      <c r="V2435" s="170" t="e">
        <f>IF(C2435="",NA(),MATCH($B2435&amp;$C2435,'Smelter Look-up'!$J:$J,0))</f>
        <v>#N/A</v>
      </c>
      <c r="X2435" s="171">
        <f t="shared" ca="1" si="117"/>
        <v>0</v>
      </c>
      <c r="AB2435" s="171" t="str">
        <f t="shared" si="118"/>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9"/>
        <v/>
      </c>
      <c r="T2436" s="156" t="str">
        <f ca="1">IF(B2436="","",IF(ISERROR(MATCH($J2436,SorP!$B$1:$B$5661,0)),"",INDIRECT("'SorP'!$A$"&amp;MATCH($J2436,SorP!$B$1:$B$5661,0))))</f>
        <v/>
      </c>
      <c r="U2436" s="169"/>
      <c r="V2436" s="170" t="e">
        <f>IF(C2436="",NA(),MATCH($B2436&amp;$C2436,'Smelter Look-up'!$J:$J,0))</f>
        <v>#N/A</v>
      </c>
      <c r="X2436" s="171">
        <f t="shared" ca="1" si="117"/>
        <v>0</v>
      </c>
      <c r="AB2436" s="171" t="str">
        <f t="shared" si="118"/>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9"/>
        <v/>
      </c>
      <c r="T2437" s="156" t="str">
        <f ca="1">IF(B2437="","",IF(ISERROR(MATCH($J2437,SorP!$B$1:$B$5661,0)),"",INDIRECT("'SorP'!$A$"&amp;MATCH($J2437,SorP!$B$1:$B$5661,0))))</f>
        <v/>
      </c>
      <c r="U2437" s="169"/>
      <c r="V2437" s="170" t="e">
        <f>IF(C2437="",NA(),MATCH($B2437&amp;$C2437,'Smelter Look-up'!$J:$J,0))</f>
        <v>#N/A</v>
      </c>
      <c r="X2437" s="171">
        <f t="shared" ca="1" si="117"/>
        <v>0</v>
      </c>
      <c r="AB2437" s="171" t="str">
        <f t="shared" si="118"/>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9"/>
        <v/>
      </c>
      <c r="T2438" s="156" t="str">
        <f ca="1">IF(B2438="","",IF(ISERROR(MATCH($J2438,SorP!$B$1:$B$5661,0)),"",INDIRECT("'SorP'!$A$"&amp;MATCH($J2438,SorP!$B$1:$B$5661,0))))</f>
        <v/>
      </c>
      <c r="U2438" s="169"/>
      <c r="V2438" s="170" t="e">
        <f>IF(C2438="",NA(),MATCH($B2438&amp;$C2438,'Smelter Look-up'!$J:$J,0))</f>
        <v>#N/A</v>
      </c>
      <c r="X2438" s="171">
        <f t="shared" ca="1" si="117"/>
        <v>0</v>
      </c>
      <c r="AB2438" s="171" t="str">
        <f t="shared" si="118"/>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9"/>
        <v/>
      </c>
      <c r="T2439" s="156" t="str">
        <f ca="1">IF(B2439="","",IF(ISERROR(MATCH($J2439,SorP!$B$1:$B$5661,0)),"",INDIRECT("'SorP'!$A$"&amp;MATCH($J2439,SorP!$B$1:$B$5661,0))))</f>
        <v/>
      </c>
      <c r="U2439" s="169"/>
      <c r="V2439" s="170" t="e">
        <f>IF(C2439="",NA(),MATCH($B2439&amp;$C2439,'Smelter Look-up'!$J:$J,0))</f>
        <v>#N/A</v>
      </c>
      <c r="X2439" s="171">
        <f t="shared" ca="1" si="117"/>
        <v>0</v>
      </c>
      <c r="AB2439" s="171" t="str">
        <f t="shared" si="118"/>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9"/>
        <v/>
      </c>
      <c r="T2440" s="156" t="str">
        <f ca="1">IF(B2440="","",IF(ISERROR(MATCH($J2440,SorP!$B$1:$B$5661,0)),"",INDIRECT("'SorP'!$A$"&amp;MATCH($J2440,SorP!$B$1:$B$5661,0))))</f>
        <v/>
      </c>
      <c r="U2440" s="169"/>
      <c r="V2440" s="170" t="e">
        <f>IF(C2440="",NA(),MATCH($B2440&amp;$C2440,'Smelter Look-up'!$J:$J,0))</f>
        <v>#N/A</v>
      </c>
      <c r="X2440" s="171">
        <f t="shared" ca="1" si="117"/>
        <v>0</v>
      </c>
      <c r="AB2440" s="171" t="str">
        <f t="shared" si="118"/>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9"/>
        <v/>
      </c>
      <c r="T2441" s="156" t="str">
        <f ca="1">IF(B2441="","",IF(ISERROR(MATCH($J2441,SorP!$B$1:$B$5661,0)),"",INDIRECT("'SorP'!$A$"&amp;MATCH($J2441,SorP!$B$1:$B$5661,0))))</f>
        <v/>
      </c>
      <c r="U2441" s="169"/>
      <c r="V2441" s="170" t="e">
        <f>IF(C2441="",NA(),MATCH($B2441&amp;$C2441,'Smelter Look-up'!$J:$J,0))</f>
        <v>#N/A</v>
      </c>
      <c r="X2441" s="171">
        <f t="shared" ca="1" si="117"/>
        <v>0</v>
      </c>
      <c r="AB2441" s="171" t="str">
        <f t="shared" si="118"/>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9"/>
        <v/>
      </c>
      <c r="T2442" s="156" t="str">
        <f ca="1">IF(B2442="","",IF(ISERROR(MATCH($J2442,SorP!$B$1:$B$5661,0)),"",INDIRECT("'SorP'!$A$"&amp;MATCH($J2442,SorP!$B$1:$B$5661,0))))</f>
        <v/>
      </c>
      <c r="U2442" s="169"/>
      <c r="V2442" s="170" t="e">
        <f>IF(C2442="",NA(),MATCH($B2442&amp;$C2442,'Smelter Look-up'!$J:$J,0))</f>
        <v>#N/A</v>
      </c>
      <c r="X2442" s="171">
        <f t="shared" ca="1" si="117"/>
        <v>0</v>
      </c>
      <c r="AB2442" s="171" t="str">
        <f t="shared" si="118"/>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9"/>
        <v/>
      </c>
      <c r="T2443" s="156" t="str">
        <f ca="1">IF(B2443="","",IF(ISERROR(MATCH($J2443,SorP!$B$1:$B$5661,0)),"",INDIRECT("'SorP'!$A$"&amp;MATCH($J2443,SorP!$B$1:$B$5661,0))))</f>
        <v/>
      </c>
      <c r="U2443" s="169"/>
      <c r="V2443" s="170" t="e">
        <f>IF(C2443="",NA(),MATCH($B2443&amp;$C2443,'Smelter Look-up'!$J:$J,0))</f>
        <v>#N/A</v>
      </c>
      <c r="X2443" s="171">
        <f t="shared" ca="1" si="117"/>
        <v>0</v>
      </c>
      <c r="AB2443" s="171" t="str">
        <f t="shared" si="118"/>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9"/>
        <v/>
      </c>
      <c r="T2444" s="156" t="str">
        <f ca="1">IF(B2444="","",IF(ISERROR(MATCH($J2444,SorP!$B$1:$B$5661,0)),"",INDIRECT("'SorP'!$A$"&amp;MATCH($J2444,SorP!$B$1:$B$5661,0))))</f>
        <v/>
      </c>
      <c r="U2444" s="169"/>
      <c r="V2444" s="170" t="e">
        <f>IF(C2444="",NA(),MATCH($B2444&amp;$C2444,'Smelter Look-up'!$J:$J,0))</f>
        <v>#N/A</v>
      </c>
      <c r="X2444" s="171">
        <f t="shared" ca="1" si="117"/>
        <v>0</v>
      </c>
      <c r="AB2444" s="171" t="str">
        <f t="shared" si="118"/>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9"/>
        <v/>
      </c>
      <c r="T2445" s="156" t="str">
        <f ca="1">IF(B2445="","",IF(ISERROR(MATCH($J2445,SorP!$B$1:$B$5661,0)),"",INDIRECT("'SorP'!$A$"&amp;MATCH($J2445,SorP!$B$1:$B$5661,0))))</f>
        <v/>
      </c>
      <c r="U2445" s="169"/>
      <c r="V2445" s="170" t="e">
        <f>IF(C2445="",NA(),MATCH($B2445&amp;$C2445,'Smelter Look-up'!$J:$J,0))</f>
        <v>#N/A</v>
      </c>
      <c r="X2445" s="171">
        <f t="shared" ca="1" si="117"/>
        <v>0</v>
      </c>
      <c r="AB2445" s="171" t="str">
        <f t="shared" si="118"/>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9"/>
        <v/>
      </c>
      <c r="T2446" s="156" t="str">
        <f ca="1">IF(B2446="","",IF(ISERROR(MATCH($J2446,SorP!$B$1:$B$5661,0)),"",INDIRECT("'SorP'!$A$"&amp;MATCH($J2446,SorP!$B$1:$B$5661,0))))</f>
        <v/>
      </c>
      <c r="U2446" s="169"/>
      <c r="V2446" s="170" t="e">
        <f>IF(C2446="",NA(),MATCH($B2446&amp;$C2446,'Smelter Look-up'!$J:$J,0))</f>
        <v>#N/A</v>
      </c>
      <c r="X2446" s="171">
        <f t="shared" ca="1" si="117"/>
        <v>0</v>
      </c>
      <c r="AB2446" s="171" t="str">
        <f t="shared" si="118"/>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9"/>
        <v/>
      </c>
      <c r="T2447" s="156" t="str">
        <f ca="1">IF(B2447="","",IF(ISERROR(MATCH($J2447,SorP!$B$1:$B$5661,0)),"",INDIRECT("'SorP'!$A$"&amp;MATCH($J2447,SorP!$B$1:$B$5661,0))))</f>
        <v/>
      </c>
      <c r="U2447" s="169"/>
      <c r="V2447" s="170" t="e">
        <f>IF(C2447="",NA(),MATCH($B2447&amp;$C2447,'Smelter Look-up'!$J:$J,0))</f>
        <v>#N/A</v>
      </c>
      <c r="X2447" s="171">
        <f t="shared" ca="1" si="117"/>
        <v>0</v>
      </c>
      <c r="AB2447" s="171" t="str">
        <f t="shared" si="118"/>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9"/>
        <v/>
      </c>
      <c r="T2448" s="156" t="str">
        <f ca="1">IF(B2448="","",IF(ISERROR(MATCH($J2448,SorP!$B$1:$B$5661,0)),"",INDIRECT("'SorP'!$A$"&amp;MATCH($J2448,SorP!$B$1:$B$5661,0))))</f>
        <v/>
      </c>
      <c r="U2448" s="169"/>
      <c r="V2448" s="170" t="e">
        <f>IF(C2448="",NA(),MATCH($B2448&amp;$C2448,'Smelter Look-up'!$J:$J,0))</f>
        <v>#N/A</v>
      </c>
      <c r="X2448" s="171">
        <f t="shared" ca="1" si="117"/>
        <v>0</v>
      </c>
      <c r="AB2448" s="171" t="str">
        <f t="shared" si="118"/>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9"/>
        <v/>
      </c>
      <c r="T2449" s="156" t="str">
        <f ca="1">IF(B2449="","",IF(ISERROR(MATCH($J2449,SorP!$B$1:$B$5661,0)),"",INDIRECT("'SorP'!$A$"&amp;MATCH($J2449,SorP!$B$1:$B$5661,0))))</f>
        <v/>
      </c>
      <c r="U2449" s="169"/>
      <c r="V2449" s="170" t="e">
        <f>IF(C2449="",NA(),MATCH($B2449&amp;$C2449,'Smelter Look-up'!$J:$J,0))</f>
        <v>#N/A</v>
      </c>
      <c r="X2449" s="171">
        <f t="shared" ca="1" si="117"/>
        <v>0</v>
      </c>
      <c r="AB2449" s="171" t="str">
        <f t="shared" si="118"/>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9"/>
        <v/>
      </c>
      <c r="T2450" s="156" t="str">
        <f ca="1">IF(B2450="","",IF(ISERROR(MATCH($J2450,SorP!$B$1:$B$5661,0)),"",INDIRECT("'SorP'!$A$"&amp;MATCH($J2450,SorP!$B$1:$B$5661,0))))</f>
        <v/>
      </c>
      <c r="U2450" s="169"/>
      <c r="V2450" s="170" t="e">
        <f>IF(C2450="",NA(),MATCH($B2450&amp;$C2450,'Smelter Look-up'!$J:$J,0))</f>
        <v>#N/A</v>
      </c>
      <c r="X2450" s="171">
        <f t="shared" ca="1" si="117"/>
        <v>0</v>
      </c>
      <c r="AB2450" s="171" t="str">
        <f t="shared" si="118"/>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9"/>
        <v/>
      </c>
      <c r="T2451" s="156" t="str">
        <f ca="1">IF(B2451="","",IF(ISERROR(MATCH($J2451,SorP!$B$1:$B$5661,0)),"",INDIRECT("'SorP'!$A$"&amp;MATCH($J2451,SorP!$B$1:$B$5661,0))))</f>
        <v/>
      </c>
      <c r="U2451" s="169"/>
      <c r="V2451" s="170" t="e">
        <f>IF(C2451="",NA(),MATCH($B2451&amp;$C2451,'Smelter Look-up'!$J:$J,0))</f>
        <v>#N/A</v>
      </c>
      <c r="X2451" s="171">
        <f t="shared" ca="1" si="117"/>
        <v>0</v>
      </c>
      <c r="AB2451" s="171" t="str">
        <f t="shared" si="118"/>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9"/>
        <v/>
      </c>
      <c r="T2452" s="156" t="str">
        <f ca="1">IF(B2452="","",IF(ISERROR(MATCH($J2452,SorP!$B$1:$B$5661,0)),"",INDIRECT("'SorP'!$A$"&amp;MATCH($J2452,SorP!$B$1:$B$5661,0))))</f>
        <v/>
      </c>
      <c r="U2452" s="169"/>
      <c r="V2452" s="170" t="e">
        <f>IF(C2452="",NA(),MATCH($B2452&amp;$C2452,'Smelter Look-up'!$J:$J,0))</f>
        <v>#N/A</v>
      </c>
      <c r="X2452" s="171">
        <f t="shared" ca="1" si="117"/>
        <v>0</v>
      </c>
      <c r="AB2452" s="171" t="str">
        <f t="shared" si="118"/>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9"/>
        <v/>
      </c>
      <c r="T2453" s="156" t="str">
        <f ca="1">IF(B2453="","",IF(ISERROR(MATCH($J2453,SorP!$B$1:$B$5661,0)),"",INDIRECT("'SorP'!$A$"&amp;MATCH($J2453,SorP!$B$1:$B$5661,0))))</f>
        <v/>
      </c>
      <c r="U2453" s="169"/>
      <c r="V2453" s="170" t="e">
        <f>IF(C2453="",NA(),MATCH($B2453&amp;$C2453,'Smelter Look-up'!$J:$J,0))</f>
        <v>#N/A</v>
      </c>
      <c r="X2453" s="171">
        <f t="shared" ca="1" si="117"/>
        <v>0</v>
      </c>
      <c r="AB2453" s="171" t="str">
        <f t="shared" si="118"/>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9"/>
        <v/>
      </c>
      <c r="T2454" s="156" t="str">
        <f ca="1">IF(B2454="","",IF(ISERROR(MATCH($J2454,SorP!$B$1:$B$5661,0)),"",INDIRECT("'SorP'!$A$"&amp;MATCH($J2454,SorP!$B$1:$B$5661,0))))</f>
        <v/>
      </c>
      <c r="U2454" s="169"/>
      <c r="V2454" s="170" t="e">
        <f>IF(C2454="",NA(),MATCH($B2454&amp;$C2454,'Smelter Look-up'!$J:$J,0))</f>
        <v>#N/A</v>
      </c>
      <c r="X2454" s="171">
        <f t="shared" ca="1" si="117"/>
        <v>0</v>
      </c>
      <c r="AB2454" s="171" t="str">
        <f t="shared" si="118"/>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9"/>
        <v/>
      </c>
      <c r="T2455" s="156" t="str">
        <f ca="1">IF(B2455="","",IF(ISERROR(MATCH($J2455,SorP!$B$1:$B$5661,0)),"",INDIRECT("'SorP'!$A$"&amp;MATCH($J2455,SorP!$B$1:$B$5661,0))))</f>
        <v/>
      </c>
      <c r="U2455" s="169"/>
      <c r="V2455" s="170" t="e">
        <f>IF(C2455="",NA(),MATCH($B2455&amp;$C2455,'Smelter Look-up'!$J:$J,0))</f>
        <v>#N/A</v>
      </c>
      <c r="X2455" s="171">
        <f t="shared" ca="1" si="117"/>
        <v>0</v>
      </c>
      <c r="AB2455" s="171" t="str">
        <f t="shared" si="118"/>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9"/>
        <v/>
      </c>
      <c r="T2456" s="156" t="str">
        <f ca="1">IF(B2456="","",IF(ISERROR(MATCH($J2456,SorP!$B$1:$B$5661,0)),"",INDIRECT("'SorP'!$A$"&amp;MATCH($J2456,SorP!$B$1:$B$5661,0))))</f>
        <v/>
      </c>
      <c r="U2456" s="169"/>
      <c r="V2456" s="170" t="e">
        <f>IF(C2456="",NA(),MATCH($B2456&amp;$C2456,'Smelter Look-up'!$J:$J,0))</f>
        <v>#N/A</v>
      </c>
      <c r="X2456" s="171">
        <f t="shared" ca="1" si="117"/>
        <v>0</v>
      </c>
      <c r="AB2456" s="171" t="str">
        <f t="shared" si="118"/>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9"/>
        <v/>
      </c>
      <c r="T2457" s="156" t="str">
        <f ca="1">IF(B2457="","",IF(ISERROR(MATCH($J2457,SorP!$B$1:$B$5661,0)),"",INDIRECT("'SorP'!$A$"&amp;MATCH($J2457,SorP!$B$1:$B$5661,0))))</f>
        <v/>
      </c>
      <c r="U2457" s="169"/>
      <c r="V2457" s="170" t="e">
        <f>IF(C2457="",NA(),MATCH($B2457&amp;$C2457,'Smelter Look-up'!$J:$J,0))</f>
        <v>#N/A</v>
      </c>
      <c r="X2457" s="171">
        <f t="shared" ca="1" si="117"/>
        <v>0</v>
      </c>
      <c r="AB2457" s="171" t="str">
        <f t="shared" si="118"/>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9"/>
        <v/>
      </c>
      <c r="T2458" s="156" t="str">
        <f ca="1">IF(B2458="","",IF(ISERROR(MATCH($J2458,SorP!$B$1:$B$5661,0)),"",INDIRECT("'SorP'!$A$"&amp;MATCH($J2458,SorP!$B$1:$B$5661,0))))</f>
        <v/>
      </c>
      <c r="U2458" s="169"/>
      <c r="V2458" s="170" t="e">
        <f>IF(C2458="",NA(),MATCH($B2458&amp;$C2458,'Smelter Look-up'!$J:$J,0))</f>
        <v>#N/A</v>
      </c>
      <c r="X2458" s="171">
        <f t="shared" ca="1" si="117"/>
        <v>0</v>
      </c>
      <c r="AB2458" s="171" t="str">
        <f t="shared" si="118"/>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9"/>
        <v/>
      </c>
      <c r="T2459" s="156" t="str">
        <f ca="1">IF(B2459="","",IF(ISERROR(MATCH($J2459,SorP!$B$1:$B$5661,0)),"",INDIRECT("'SorP'!$A$"&amp;MATCH($J2459,SorP!$B$1:$B$5661,0))))</f>
        <v/>
      </c>
      <c r="U2459" s="169"/>
      <c r="V2459" s="170" t="e">
        <f>IF(C2459="",NA(),MATCH($B2459&amp;$C2459,'Smelter Look-up'!$J:$J,0))</f>
        <v>#N/A</v>
      </c>
      <c r="X2459" s="171">
        <f t="shared" ca="1" si="117"/>
        <v>0</v>
      </c>
      <c r="AB2459" s="171" t="str">
        <f t="shared" si="118"/>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9"/>
        <v/>
      </c>
      <c r="T2460" s="156" t="str">
        <f ca="1">IF(B2460="","",IF(ISERROR(MATCH($J2460,SorP!$B$1:$B$5661,0)),"",INDIRECT("'SorP'!$A$"&amp;MATCH($J2460,SorP!$B$1:$B$5661,0))))</f>
        <v/>
      </c>
      <c r="U2460" s="169"/>
      <c r="V2460" s="170" t="e">
        <f>IF(C2460="",NA(),MATCH($B2460&amp;$C2460,'Smelter Look-up'!$J:$J,0))</f>
        <v>#N/A</v>
      </c>
      <c r="X2460" s="171">
        <f t="shared" ca="1" si="117"/>
        <v>0</v>
      </c>
      <c r="AB2460" s="171" t="str">
        <f t="shared" si="118"/>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9"/>
        <v/>
      </c>
      <c r="T2461" s="156" t="str">
        <f ca="1">IF(B2461="","",IF(ISERROR(MATCH($J2461,SorP!$B$1:$B$5661,0)),"",INDIRECT("'SorP'!$A$"&amp;MATCH($J2461,SorP!$B$1:$B$5661,0))))</f>
        <v/>
      </c>
      <c r="U2461" s="169"/>
      <c r="V2461" s="170" t="e">
        <f>IF(C2461="",NA(),MATCH($B2461&amp;$C2461,'Smelter Look-up'!$J:$J,0))</f>
        <v>#N/A</v>
      </c>
      <c r="X2461" s="171">
        <f t="shared" ca="1" si="117"/>
        <v>0</v>
      </c>
      <c r="AB2461" s="171" t="str">
        <f t="shared" si="118"/>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9"/>
        <v/>
      </c>
      <c r="T2462" s="156" t="str">
        <f ca="1">IF(B2462="","",IF(ISERROR(MATCH($J2462,SorP!$B$1:$B$5661,0)),"",INDIRECT("'SorP'!$A$"&amp;MATCH($J2462,SorP!$B$1:$B$5661,0))))</f>
        <v/>
      </c>
      <c r="U2462" s="169"/>
      <c r="V2462" s="170" t="e">
        <f>IF(C2462="",NA(),MATCH($B2462&amp;$C2462,'Smelter Look-up'!$J:$J,0))</f>
        <v>#N/A</v>
      </c>
      <c r="X2462" s="171">
        <f t="shared" ca="1" si="117"/>
        <v>0</v>
      </c>
      <c r="AB2462" s="171" t="str">
        <f t="shared" si="118"/>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9"/>
        <v/>
      </c>
      <c r="T2463" s="156" t="str">
        <f ca="1">IF(B2463="","",IF(ISERROR(MATCH($J2463,SorP!$B$1:$B$5661,0)),"",INDIRECT("'SorP'!$A$"&amp;MATCH($J2463,SorP!$B$1:$B$5661,0))))</f>
        <v/>
      </c>
      <c r="U2463" s="169"/>
      <c r="V2463" s="170" t="e">
        <f>IF(C2463="",NA(),MATCH($B2463&amp;$C2463,'Smelter Look-up'!$J:$J,0))</f>
        <v>#N/A</v>
      </c>
      <c r="X2463" s="171">
        <f t="shared" ca="1" si="117"/>
        <v>0</v>
      </c>
      <c r="AB2463" s="171" t="str">
        <f t="shared" si="118"/>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9"/>
        <v/>
      </c>
      <c r="T2464" s="156" t="str">
        <f ca="1">IF(B2464="","",IF(ISERROR(MATCH($J2464,SorP!$B$1:$B$5661,0)),"",INDIRECT("'SorP'!$A$"&amp;MATCH($J2464,SorP!$B$1:$B$5661,0))))</f>
        <v/>
      </c>
      <c r="U2464" s="169"/>
      <c r="V2464" s="170" t="e">
        <f>IF(C2464="",NA(),MATCH($B2464&amp;$C2464,'Smelter Look-up'!$J:$J,0))</f>
        <v>#N/A</v>
      </c>
      <c r="X2464" s="171">
        <f t="shared" ca="1" si="117"/>
        <v>0</v>
      </c>
      <c r="AB2464" s="171" t="str">
        <f t="shared" si="118"/>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9"/>
        <v/>
      </c>
      <c r="T2465" s="156" t="str">
        <f ca="1">IF(B2465="","",IF(ISERROR(MATCH($J2465,SorP!$B$1:$B$5661,0)),"",INDIRECT("'SorP'!$A$"&amp;MATCH($J2465,SorP!$B$1:$B$5661,0))))</f>
        <v/>
      </c>
      <c r="U2465" s="169"/>
      <c r="V2465" s="170" t="e">
        <f>IF(C2465="",NA(),MATCH($B2465&amp;$C2465,'Smelter Look-up'!$J:$J,0))</f>
        <v>#N/A</v>
      </c>
      <c r="X2465" s="171">
        <f t="shared" ca="1" si="117"/>
        <v>0</v>
      </c>
      <c r="AB2465" s="171" t="str">
        <f t="shared" si="118"/>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9"/>
        <v/>
      </c>
      <c r="T2466" s="156" t="str">
        <f ca="1">IF(B2466="","",IF(ISERROR(MATCH($J2466,SorP!$B$1:$B$5661,0)),"",INDIRECT("'SorP'!$A$"&amp;MATCH($J2466,SorP!$B$1:$B$5661,0))))</f>
        <v/>
      </c>
      <c r="U2466" s="169"/>
      <c r="V2466" s="170" t="e">
        <f>IF(C2466="",NA(),MATCH($B2466&amp;$C2466,'Smelter Look-up'!$J:$J,0))</f>
        <v>#N/A</v>
      </c>
      <c r="X2466" s="171">
        <f t="shared" ca="1" si="117"/>
        <v>0</v>
      </c>
      <c r="AB2466" s="171" t="str">
        <f t="shared" si="118"/>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9"/>
        <v/>
      </c>
      <c r="T2467" s="156" t="str">
        <f ca="1">IF(B2467="","",IF(ISERROR(MATCH($J2467,SorP!$B$1:$B$5661,0)),"",INDIRECT("'SorP'!$A$"&amp;MATCH($J2467,SorP!$B$1:$B$5661,0))))</f>
        <v/>
      </c>
      <c r="U2467" s="169"/>
      <c r="V2467" s="170" t="e">
        <f>IF(C2467="",NA(),MATCH($B2467&amp;$C2467,'Smelter Look-up'!$J:$J,0))</f>
        <v>#N/A</v>
      </c>
      <c r="X2467" s="171">
        <f t="shared" ca="1" si="117"/>
        <v>0</v>
      </c>
      <c r="AB2467" s="171" t="str">
        <f t="shared" si="118"/>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9"/>
        <v/>
      </c>
      <c r="T2468" s="156" t="str">
        <f ca="1">IF(B2468="","",IF(ISERROR(MATCH($J2468,SorP!$B$1:$B$5661,0)),"",INDIRECT("'SorP'!$A$"&amp;MATCH($J2468,SorP!$B$1:$B$5661,0))))</f>
        <v/>
      </c>
      <c r="U2468" s="169"/>
      <c r="V2468" s="170" t="e">
        <f>IF(C2468="",NA(),MATCH($B2468&amp;$C2468,'Smelter Look-up'!$J:$J,0))</f>
        <v>#N/A</v>
      </c>
      <c r="X2468" s="171">
        <f t="shared" ca="1" si="117"/>
        <v>0</v>
      </c>
      <c r="AB2468" s="171" t="str">
        <f t="shared" si="118"/>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9"/>
        <v/>
      </c>
      <c r="T2469" s="156" t="str">
        <f ca="1">IF(B2469="","",IF(ISERROR(MATCH($J2469,SorP!$B$1:$B$5661,0)),"",INDIRECT("'SorP'!$A$"&amp;MATCH($J2469,SorP!$B$1:$B$5661,0))))</f>
        <v/>
      </c>
      <c r="U2469" s="169"/>
      <c r="V2469" s="170" t="e">
        <f>IF(C2469="",NA(),MATCH($B2469&amp;$C2469,'Smelter Look-up'!$J:$J,0))</f>
        <v>#N/A</v>
      </c>
      <c r="X2469" s="171">
        <f t="shared" ca="1" si="117"/>
        <v>0</v>
      </c>
      <c r="AB2469" s="171" t="str">
        <f t="shared" si="118"/>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9"/>
        <v/>
      </c>
      <c r="T2470" s="156" t="str">
        <f ca="1">IF(B2470="","",IF(ISERROR(MATCH($J2470,SorP!$B$1:$B$5661,0)),"",INDIRECT("'SorP'!$A$"&amp;MATCH($J2470,SorP!$B$1:$B$5661,0))))</f>
        <v/>
      </c>
      <c r="U2470" s="169"/>
      <c r="V2470" s="170" t="e">
        <f>IF(C2470="",NA(),MATCH($B2470&amp;$C2470,'Smelter Look-up'!$J:$J,0))</f>
        <v>#N/A</v>
      </c>
      <c r="X2470" s="171">
        <f t="shared" ca="1" si="117"/>
        <v>0</v>
      </c>
      <c r="AB2470" s="171" t="str">
        <f t="shared" si="118"/>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9"/>
        <v/>
      </c>
      <c r="T2471" s="156" t="str">
        <f ca="1">IF(B2471="","",IF(ISERROR(MATCH($J2471,SorP!$B$1:$B$5661,0)),"",INDIRECT("'SorP'!$A$"&amp;MATCH($J2471,SorP!$B$1:$B$5661,0))))</f>
        <v/>
      </c>
      <c r="U2471" s="169"/>
      <c r="V2471" s="170" t="e">
        <f>IF(C2471="",NA(),MATCH($B2471&amp;$C2471,'Smelter Look-up'!$J:$J,0))</f>
        <v>#N/A</v>
      </c>
      <c r="X2471" s="171">
        <f t="shared" ca="1" si="117"/>
        <v>0</v>
      </c>
      <c r="AB2471" s="171" t="str">
        <f t="shared" si="118"/>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9"/>
        <v/>
      </c>
      <c r="T2472" s="156" t="str">
        <f ca="1">IF(B2472="","",IF(ISERROR(MATCH($J2472,SorP!$B$1:$B$5661,0)),"",INDIRECT("'SorP'!$A$"&amp;MATCH($J2472,SorP!$B$1:$B$5661,0))))</f>
        <v/>
      </c>
      <c r="U2472" s="169"/>
      <c r="V2472" s="170" t="e">
        <f>IF(C2472="",NA(),MATCH($B2472&amp;$C2472,'Smelter Look-up'!$J:$J,0))</f>
        <v>#N/A</v>
      </c>
      <c r="X2472" s="171">
        <f t="shared" ca="1" si="117"/>
        <v>0</v>
      </c>
      <c r="AB2472" s="171" t="str">
        <f t="shared" si="118"/>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9"/>
        <v/>
      </c>
      <c r="T2473" s="156" t="str">
        <f ca="1">IF(B2473="","",IF(ISERROR(MATCH($J2473,SorP!$B$1:$B$5661,0)),"",INDIRECT("'SorP'!$A$"&amp;MATCH($J2473,SorP!$B$1:$B$5661,0))))</f>
        <v/>
      </c>
      <c r="U2473" s="169"/>
      <c r="V2473" s="170" t="e">
        <f>IF(C2473="",NA(),MATCH($B2473&amp;$C2473,'Smelter Look-up'!$J:$J,0))</f>
        <v>#N/A</v>
      </c>
      <c r="X2473" s="171">
        <f t="shared" ca="1" si="117"/>
        <v>0</v>
      </c>
      <c r="AB2473" s="171" t="str">
        <f t="shared" si="118"/>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9"/>
        <v/>
      </c>
      <c r="T2474" s="156" t="str">
        <f ca="1">IF(B2474="","",IF(ISERROR(MATCH($J2474,SorP!$B$1:$B$5661,0)),"",INDIRECT("'SorP'!$A$"&amp;MATCH($J2474,SorP!$B$1:$B$5661,0))))</f>
        <v/>
      </c>
      <c r="U2474" s="169"/>
      <c r="V2474" s="170" t="e">
        <f>IF(C2474="",NA(),MATCH($B2474&amp;$C2474,'Smelter Look-up'!$J:$J,0))</f>
        <v>#N/A</v>
      </c>
      <c r="X2474" s="171">
        <f t="shared" ca="1" si="117"/>
        <v>0</v>
      </c>
      <c r="AB2474" s="171" t="str">
        <f t="shared" si="118"/>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9"/>
        <v/>
      </c>
      <c r="T2475" s="156" t="str">
        <f ca="1">IF(B2475="","",IF(ISERROR(MATCH($J2475,SorP!$B$1:$B$5661,0)),"",INDIRECT("'SorP'!$A$"&amp;MATCH($J2475,SorP!$B$1:$B$5661,0))))</f>
        <v/>
      </c>
      <c r="U2475" s="169"/>
      <c r="V2475" s="170" t="e">
        <f>IF(C2475="",NA(),MATCH($B2475&amp;$C2475,'Smelter Look-up'!$J:$J,0))</f>
        <v>#N/A</v>
      </c>
      <c r="X2475" s="171">
        <f t="shared" ca="1" si="117"/>
        <v>0</v>
      </c>
      <c r="AB2475" s="171" t="str">
        <f t="shared" si="118"/>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9"/>
        <v/>
      </c>
      <c r="T2476" s="156" t="str">
        <f ca="1">IF(B2476="","",IF(ISERROR(MATCH($J2476,SorP!$B$1:$B$5661,0)),"",INDIRECT("'SorP'!$A$"&amp;MATCH($J2476,SorP!$B$1:$B$5661,0))))</f>
        <v/>
      </c>
      <c r="U2476" s="169"/>
      <c r="V2476" s="170" t="e">
        <f>IF(C2476="",NA(),MATCH($B2476&amp;$C2476,'Smelter Look-up'!$J:$J,0))</f>
        <v>#N/A</v>
      </c>
      <c r="X2476" s="171">
        <f t="shared" ca="1" si="117"/>
        <v>0</v>
      </c>
      <c r="AB2476" s="171" t="str">
        <f t="shared" si="118"/>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9"/>
        <v/>
      </c>
      <c r="T2477" s="156" t="str">
        <f ca="1">IF(B2477="","",IF(ISERROR(MATCH($J2477,SorP!$B$1:$B$5661,0)),"",INDIRECT("'SorP'!$A$"&amp;MATCH($J2477,SorP!$B$1:$B$5661,0))))</f>
        <v/>
      </c>
      <c r="U2477" s="169"/>
      <c r="V2477" s="170" t="e">
        <f>IF(C2477="",NA(),MATCH($B2477&amp;$C2477,'Smelter Look-up'!$J:$J,0))</f>
        <v>#N/A</v>
      </c>
      <c r="X2477" s="171">
        <f t="shared" ca="1" si="117"/>
        <v>0</v>
      </c>
      <c r="AB2477" s="171" t="str">
        <f t="shared" si="118"/>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9"/>
        <v/>
      </c>
      <c r="T2478" s="156" t="str">
        <f ca="1">IF(B2478="","",IF(ISERROR(MATCH($J2478,SorP!$B$1:$B$5661,0)),"",INDIRECT("'SorP'!$A$"&amp;MATCH($J2478,SorP!$B$1:$B$5661,0))))</f>
        <v/>
      </c>
      <c r="U2478" s="169"/>
      <c r="V2478" s="170" t="e">
        <f>IF(C2478="",NA(),MATCH($B2478&amp;$C2478,'Smelter Look-up'!$J:$J,0))</f>
        <v>#N/A</v>
      </c>
      <c r="X2478" s="171">
        <f t="shared" ca="1" si="117"/>
        <v>0</v>
      </c>
      <c r="AB2478" s="171" t="str">
        <f t="shared" si="118"/>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9"/>
        <v/>
      </c>
      <c r="T2479" s="156" t="str">
        <f ca="1">IF(B2479="","",IF(ISERROR(MATCH($J2479,SorP!$B$1:$B$5661,0)),"",INDIRECT("'SorP'!$A$"&amp;MATCH($J2479,SorP!$B$1:$B$5661,0))))</f>
        <v/>
      </c>
      <c r="U2479" s="169"/>
      <c r="V2479" s="170" t="e">
        <f>IF(C2479="",NA(),MATCH($B2479&amp;$C2479,'Smelter Look-up'!$J:$J,0))</f>
        <v>#N/A</v>
      </c>
      <c r="X2479" s="171">
        <f t="shared" ca="1" si="117"/>
        <v>0</v>
      </c>
      <c r="AB2479" s="171" t="str">
        <f t="shared" si="118"/>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9"/>
        <v/>
      </c>
      <c r="T2480" s="156" t="str">
        <f ca="1">IF(B2480="","",IF(ISERROR(MATCH($J2480,SorP!$B$1:$B$5661,0)),"",INDIRECT("'SorP'!$A$"&amp;MATCH($J2480,SorP!$B$1:$B$5661,0))))</f>
        <v/>
      </c>
      <c r="U2480" s="169"/>
      <c r="V2480" s="170" t="e">
        <f>IF(C2480="",NA(),MATCH($B2480&amp;$C2480,'Smelter Look-up'!$J:$J,0))</f>
        <v>#N/A</v>
      </c>
      <c r="X2480" s="171">
        <f t="shared" ca="1" si="117"/>
        <v>0</v>
      </c>
      <c r="AB2480" s="171" t="str">
        <f t="shared" si="118"/>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9"/>
        <v/>
      </c>
      <c r="T2481" s="156" t="str">
        <f ca="1">IF(B2481="","",IF(ISERROR(MATCH($J2481,SorP!$B$1:$B$5661,0)),"",INDIRECT("'SorP'!$A$"&amp;MATCH($J2481,SorP!$B$1:$B$5661,0))))</f>
        <v/>
      </c>
      <c r="U2481" s="169"/>
      <c r="V2481" s="170" t="e">
        <f>IF(C2481="",NA(),MATCH($B2481&amp;$C2481,'Smelter Look-up'!$J:$J,0))</f>
        <v>#N/A</v>
      </c>
      <c r="X2481" s="171">
        <f t="shared" ca="1" si="117"/>
        <v>0</v>
      </c>
      <c r="AB2481" s="171" t="str">
        <f t="shared" si="118"/>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9"/>
        <v/>
      </c>
      <c r="T2482" s="156" t="str">
        <f ca="1">IF(B2482="","",IF(ISERROR(MATCH($J2482,SorP!$B$1:$B$5661,0)),"",INDIRECT("'SorP'!$A$"&amp;MATCH($J2482,SorP!$B$1:$B$5661,0))))</f>
        <v/>
      </c>
      <c r="U2482" s="169"/>
      <c r="V2482" s="170" t="e">
        <f>IF(C2482="",NA(),MATCH($B2482&amp;$C2482,'Smelter Look-up'!$J:$J,0))</f>
        <v>#N/A</v>
      </c>
      <c r="X2482" s="171">
        <f t="shared" ca="1" si="117"/>
        <v>0</v>
      </c>
      <c r="AB2482" s="171" t="str">
        <f t="shared" si="118"/>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9"/>
        <v/>
      </c>
      <c r="T2483" s="156" t="str">
        <f ca="1">IF(B2483="","",IF(ISERROR(MATCH($J2483,SorP!$B$1:$B$5661,0)),"",INDIRECT("'SorP'!$A$"&amp;MATCH($J2483,SorP!$B$1:$B$5661,0))))</f>
        <v/>
      </c>
      <c r="U2483" s="169"/>
      <c r="V2483" s="170" t="e">
        <f>IF(C2483="",NA(),MATCH($B2483&amp;$C2483,'Smelter Look-up'!$J:$J,0))</f>
        <v>#N/A</v>
      </c>
      <c r="X2483" s="171">
        <f t="shared" ca="1" si="117"/>
        <v>0</v>
      </c>
      <c r="AB2483" s="171" t="str">
        <f t="shared" si="118"/>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9"/>
        <v/>
      </c>
      <c r="T2484" s="156" t="str">
        <f ca="1">IF(B2484="","",IF(ISERROR(MATCH($J2484,SorP!$B$1:$B$5661,0)),"",INDIRECT("'SorP'!$A$"&amp;MATCH($J2484,SorP!$B$1:$B$5661,0))))</f>
        <v/>
      </c>
      <c r="U2484" s="169"/>
      <c r="V2484" s="170" t="e">
        <f>IF(C2484="",NA(),MATCH($B2484&amp;$C2484,'Smelter Look-up'!$J:$J,0))</f>
        <v>#N/A</v>
      </c>
      <c r="X2484" s="171">
        <f t="shared" ca="1" si="117"/>
        <v>0</v>
      </c>
      <c r="AB2484" s="171" t="str">
        <f t="shared" si="118"/>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9"/>
        <v/>
      </c>
      <c r="T2485" s="156" t="str">
        <f ca="1">IF(B2485="","",IF(ISERROR(MATCH($J2485,SorP!$B$1:$B$5661,0)),"",INDIRECT("'SorP'!$A$"&amp;MATCH($J2485,SorP!$B$1:$B$5661,0))))</f>
        <v/>
      </c>
      <c r="U2485" s="169"/>
      <c r="V2485" s="170" t="e">
        <f>IF(C2485="",NA(),MATCH($B2485&amp;$C2485,'Smelter Look-up'!$J:$J,0))</f>
        <v>#N/A</v>
      </c>
      <c r="X2485" s="171">
        <f t="shared" ca="1" si="117"/>
        <v>0</v>
      </c>
      <c r="AB2485" s="171" t="str">
        <f t="shared" si="118"/>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9"/>
        <v/>
      </c>
      <c r="T2486" s="156" t="str">
        <f ca="1">IF(B2486="","",IF(ISERROR(MATCH($J2486,SorP!$B$1:$B$5661,0)),"",INDIRECT("'SorP'!$A$"&amp;MATCH($J2486,SorP!$B$1:$B$5661,0))))</f>
        <v/>
      </c>
      <c r="U2486" s="169"/>
      <c r="V2486" s="170" t="e">
        <f>IF(C2486="",NA(),MATCH($B2486&amp;$C2486,'Smelter Look-up'!$J:$J,0))</f>
        <v>#N/A</v>
      </c>
      <c r="X2486" s="171">
        <f t="shared" ca="1" si="117"/>
        <v>0</v>
      </c>
      <c r="AB2486" s="171" t="str">
        <f t="shared" si="118"/>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9"/>
        <v/>
      </c>
      <c r="T2487" s="156" t="str">
        <f ca="1">IF(B2487="","",IF(ISERROR(MATCH($J2487,SorP!$B$1:$B$5661,0)),"",INDIRECT("'SorP'!$A$"&amp;MATCH($J2487,SorP!$B$1:$B$5661,0))))</f>
        <v/>
      </c>
      <c r="U2487" s="169"/>
      <c r="V2487" s="170" t="e">
        <f>IF(C2487="",NA(),MATCH($B2487&amp;$C2487,'Smelter Look-up'!$J:$J,0))</f>
        <v>#N/A</v>
      </c>
      <c r="X2487" s="171">
        <f t="shared" ca="1" si="117"/>
        <v>0</v>
      </c>
      <c r="AB2487" s="171" t="str">
        <f t="shared" si="118"/>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9"/>
        <v/>
      </c>
      <c r="T2488" s="156" t="str">
        <f ca="1">IF(B2488="","",IF(ISERROR(MATCH($J2488,SorP!$B$1:$B$5661,0)),"",INDIRECT("'SorP'!$A$"&amp;MATCH($J2488,SorP!$B$1:$B$5661,0))))</f>
        <v/>
      </c>
      <c r="U2488" s="169"/>
      <c r="V2488" s="170" t="e">
        <f>IF(C2488="",NA(),MATCH($B2488&amp;$C2488,'Smelter Look-up'!$J:$J,0))</f>
        <v>#N/A</v>
      </c>
      <c r="X2488" s="171">
        <f t="shared" ca="1" si="117"/>
        <v>0</v>
      </c>
      <c r="AB2488" s="171" t="str">
        <f t="shared" si="118"/>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9"/>
        <v/>
      </c>
      <c r="T2489" s="156" t="str">
        <f ca="1">IF(B2489="","",IF(ISERROR(MATCH($J2489,SorP!$B$1:$B$5661,0)),"",INDIRECT("'SorP'!$A$"&amp;MATCH($J2489,SorP!$B$1:$B$5661,0))))</f>
        <v/>
      </c>
      <c r="U2489" s="169"/>
      <c r="V2489" s="170" t="e">
        <f>IF(C2489="",NA(),MATCH($B2489&amp;$C2489,'Smelter Look-up'!$J:$J,0))</f>
        <v>#N/A</v>
      </c>
      <c r="X2489" s="171">
        <f t="shared" ca="1" si="117"/>
        <v>0</v>
      </c>
      <c r="AB2489" s="171" t="str">
        <f t="shared" si="118"/>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9"/>
        <v/>
      </c>
      <c r="T2490" s="156" t="str">
        <f ca="1">IF(B2490="","",IF(ISERROR(MATCH($J2490,SorP!$B$1:$B$5661,0)),"",INDIRECT("'SorP'!$A$"&amp;MATCH($J2490,SorP!$B$1:$B$5661,0))))</f>
        <v/>
      </c>
      <c r="U2490" s="169"/>
      <c r="V2490" s="170" t="e">
        <f>IF(C2490="",NA(),MATCH($B2490&amp;$C2490,'Smelter Look-up'!$J:$J,0))</f>
        <v>#N/A</v>
      </c>
      <c r="X2490" s="171">
        <f t="shared" ca="1" si="117"/>
        <v>0</v>
      </c>
      <c r="AB2490" s="171" t="str">
        <f t="shared" si="118"/>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9"/>
        <v/>
      </c>
      <c r="T2491" s="156" t="str">
        <f ca="1">IF(B2491="","",IF(ISERROR(MATCH($J2491,SorP!$B$1:$B$5661,0)),"",INDIRECT("'SorP'!$A$"&amp;MATCH($J2491,SorP!$B$1:$B$5661,0))))</f>
        <v/>
      </c>
      <c r="U2491" s="169"/>
      <c r="V2491" s="170" t="e">
        <f>IF(C2491="",NA(),MATCH($B2491&amp;$C2491,'Smelter Look-up'!$J:$J,0))</f>
        <v>#N/A</v>
      </c>
      <c r="X2491" s="171">
        <f t="shared" ca="1" si="117"/>
        <v>0</v>
      </c>
      <c r="AB2491" s="171" t="str">
        <f t="shared" si="118"/>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9"/>
        <v/>
      </c>
      <c r="T2492" s="156" t="str">
        <f ca="1">IF(B2492="","",IF(ISERROR(MATCH($J2492,SorP!$B$1:$B$5661,0)),"",INDIRECT("'SorP'!$A$"&amp;MATCH($J2492,SorP!$B$1:$B$5661,0))))</f>
        <v/>
      </c>
      <c r="U2492" s="169"/>
      <c r="V2492" s="170" t="e">
        <f>IF(C2492="",NA(),MATCH($B2492&amp;$C2492,'Smelter Look-up'!$J:$J,0))</f>
        <v>#N/A</v>
      </c>
      <c r="X2492" s="171">
        <f t="shared" ca="1" si="117"/>
        <v>0</v>
      </c>
      <c r="AB2492" s="171" t="str">
        <f t="shared" si="118"/>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9"/>
        <v/>
      </c>
      <c r="T2493" s="156" t="str">
        <f ca="1">IF(B2493="","",IF(ISERROR(MATCH($J2493,SorP!$B$1:$B$5661,0)),"",INDIRECT("'SorP'!$A$"&amp;MATCH($J2493,SorP!$B$1:$B$5661,0))))</f>
        <v/>
      </c>
      <c r="U2493" s="169"/>
      <c r="V2493" s="170" t="e">
        <f>IF(C2493="",NA(),MATCH($B2493&amp;$C2493,'Smelter Look-up'!$J:$J,0))</f>
        <v>#N/A</v>
      </c>
      <c r="X2493" s="171">
        <f t="shared" ca="1" si="117"/>
        <v>0</v>
      </c>
      <c r="AB2493" s="171" t="str">
        <f t="shared" si="118"/>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9"/>
        <v/>
      </c>
      <c r="T2494" s="156" t="str">
        <f ca="1">IF(B2494="","",IF(ISERROR(MATCH($J2494,SorP!$B$1:$B$5661,0)),"",INDIRECT("'SorP'!$A$"&amp;MATCH($J2494,SorP!$B$1:$B$5661,0))))</f>
        <v/>
      </c>
      <c r="U2494" s="169"/>
      <c r="V2494" s="170" t="e">
        <f>IF(C2494="",NA(),MATCH($B2494&amp;$C2494,'Smelter Look-up'!$J:$J,0))</f>
        <v>#N/A</v>
      </c>
      <c r="X2494" s="171">
        <f t="shared" ca="1" si="117"/>
        <v>0</v>
      </c>
      <c r="AB2494" s="171" t="str">
        <f t="shared" si="118"/>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9"/>
        <v/>
      </c>
      <c r="T2495" s="156" t="str">
        <f ca="1">IF(B2495="","",IF(ISERROR(MATCH($J2495,SorP!$B$1:$B$5661,0)),"",INDIRECT("'SorP'!$A$"&amp;MATCH($J2495,SorP!$B$1:$B$5661,0))))</f>
        <v/>
      </c>
      <c r="U2495" s="169"/>
      <c r="V2495" s="170" t="e">
        <f>IF(C2495="",NA(),MATCH($B2495&amp;$C2495,'Smelter Look-up'!$J:$J,0))</f>
        <v>#N/A</v>
      </c>
      <c r="X2495" s="171">
        <f t="shared" ref="X2495:X2500" ca="1" si="120">IF(AND(C2495="Smelter not listed",OR(LEN(D2495)=0,LEN(E2495)=0)),1,0)</f>
        <v>0</v>
      </c>
      <c r="AB2495" s="171" t="str">
        <f t="shared" ref="AB2495:AB2500" si="121">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9"/>
        <v/>
      </c>
      <c r="T2496" s="156" t="str">
        <f ca="1">IF(B2496="","",IF(ISERROR(MATCH($J2496,SorP!$B$1:$B$5661,0)),"",INDIRECT("'SorP'!$A$"&amp;MATCH($J2496,SorP!$B$1:$B$5661,0))))</f>
        <v/>
      </c>
      <c r="U2496" s="169"/>
      <c r="V2496" s="170" t="e">
        <f>IF(C2496="",NA(),MATCH($B2496&amp;$C2496,'Smelter Look-up'!$J:$J,0))</f>
        <v>#N/A</v>
      </c>
      <c r="X2496" s="171">
        <f t="shared" ca="1" si="120"/>
        <v>0</v>
      </c>
      <c r="AB2496" s="171" t="str">
        <f t="shared" si="121"/>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9"/>
        <v/>
      </c>
      <c r="T2497" s="156" t="str">
        <f ca="1">IF(B2497="","",IF(ISERROR(MATCH($J2497,SorP!$B$1:$B$5661,0)),"",INDIRECT("'SorP'!$A$"&amp;MATCH($J2497,SorP!$B$1:$B$5661,0))))</f>
        <v/>
      </c>
      <c r="U2497" s="169"/>
      <c r="V2497" s="170" t="e">
        <f>IF(C2497="",NA(),MATCH($B2497&amp;$C2497,'Smelter Look-up'!$J:$J,0))</f>
        <v>#N/A</v>
      </c>
      <c r="X2497" s="171">
        <f t="shared" ca="1" si="120"/>
        <v>0</v>
      </c>
      <c r="AB2497" s="171" t="str">
        <f t="shared" si="121"/>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22">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20"/>
        <v>0</v>
      </c>
      <c r="Y2498" s="171"/>
      <c r="Z2498" s="171"/>
      <c r="AA2498" s="171"/>
      <c r="AB2498" s="171" t="str">
        <f t="shared" si="121"/>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22"/>
        <v/>
      </c>
      <c r="T2499" s="156" t="str">
        <f ca="1">IF(B2499="","",IF(ISERROR(MATCH($J2499,SorP!$B$1:$B$5661,0)),"",INDIRECT("'SorP'!$A$"&amp;MATCH($J2499,SorP!$B$1:$B$5661,0))))</f>
        <v/>
      </c>
      <c r="U2499" s="169"/>
      <c r="V2499" s="170" t="e">
        <f>IF(C2499="",NA(),MATCH($B2499&amp;$C2499,'Smelter Look-up'!$J:$J,0))</f>
        <v>#N/A</v>
      </c>
      <c r="W2499" s="171"/>
      <c r="X2499" s="171">
        <f t="shared" ca="1" si="120"/>
        <v>0</v>
      </c>
      <c r="Y2499" s="171"/>
      <c r="Z2499" s="171"/>
      <c r="AA2499" s="171"/>
      <c r="AB2499" s="171" t="str">
        <f t="shared" si="121"/>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3">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20"/>
        <v>0</v>
      </c>
      <c r="Y2500" s="171"/>
      <c r="Z2500" s="171"/>
      <c r="AA2500" s="171"/>
      <c r="AB2500" s="171" t="str">
        <f t="shared" si="121"/>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48">
      <formula>$A$5:$Q1995&lt;&gt;""</formula>
    </cfRule>
  </conditionalFormatting>
  <conditionalFormatting sqref="B8:B2500">
    <cfRule type="expression" dxfId="67" priority="34" stopIfTrue="1">
      <formula>IF(B8="",TRUE)</formula>
    </cfRule>
  </conditionalFormatting>
  <conditionalFormatting sqref="C8:C2500">
    <cfRule type="expression" dxfId="66" priority="33" stopIfTrue="1">
      <formula>IF(AND(B8&lt;&gt;"",C8=""),TRUE)</formula>
    </cfRule>
  </conditionalFormatting>
  <conditionalFormatting sqref="D8:D2500">
    <cfRule type="expression" dxfId="65" priority="32" stopIfTrue="1">
      <formula>IF(AND(LEN($C8) &gt;0, ($C8 &lt;&gt; "Smelter Not Listed")),1,0)</formula>
    </cfRule>
    <cfRule type="expression" dxfId="64" priority="35" stopIfTrue="1">
      <formula>IF(AND(D8="",$C8=$X$4),TRUE)</formula>
    </cfRule>
    <cfRule type="expression" dxfId="63" priority="36" stopIfTrue="1">
      <formula>IF(FIND("!",D8),TRUE)</formula>
    </cfRule>
  </conditionalFormatting>
  <conditionalFormatting sqref="E8:E2500">
    <cfRule type="expression" dxfId="62" priority="28" stopIfTrue="1">
      <formula>IF(FIND("!",E8),TRUE)</formula>
    </cfRule>
    <cfRule type="expression" dxfId="61" priority="29" stopIfTrue="1">
      <formula>IF(AND(E8="",$C8=$X$4),TRUE)</formula>
    </cfRule>
  </conditionalFormatting>
  <conditionalFormatting sqref="F8:F2500">
    <cfRule type="expression" dxfId="60" priority="30" stopIfTrue="1">
      <formula>IF(AND(LEN($A8)&gt;0,$A8&lt;&gt;$F8),TRUE,FALSE)</formula>
    </cfRule>
  </conditionalFormatting>
  <conditionalFormatting sqref="G8:G2500">
    <cfRule type="expression" dxfId="59" priority="31" stopIfTrue="1">
      <formula>IF(FIND("Enter smelter details",G8),TRUE)</formula>
    </cfRule>
  </conditionalFormatting>
  <conditionalFormatting sqref="B7">
    <cfRule type="expression" dxfId="58" priority="25" stopIfTrue="1">
      <formula>IF(B7="",TRUE)</formula>
    </cfRule>
  </conditionalFormatting>
  <conditionalFormatting sqref="C7">
    <cfRule type="expression" dxfId="57" priority="24" stopIfTrue="1">
      <formula>IF(AND(B7&lt;&gt;"",C7=""),TRUE)</formula>
    </cfRule>
  </conditionalFormatting>
  <conditionalFormatting sqref="D7">
    <cfRule type="expression" dxfId="56" priority="23" stopIfTrue="1">
      <formula>IF(AND(LEN($C7) &gt;0, ($C7 &lt;&gt; "Smelter Not Listed")),1,0)</formula>
    </cfRule>
    <cfRule type="expression" dxfId="55" priority="26" stopIfTrue="1">
      <formula>IF(AND(D7="",$C7=$X$4),TRUE)</formula>
    </cfRule>
    <cfRule type="expression" dxfId="54" priority="27" stopIfTrue="1">
      <formula>IF(FIND("!",D7),TRUE)</formula>
    </cfRule>
  </conditionalFormatting>
  <conditionalFormatting sqref="E7">
    <cfRule type="expression" dxfId="53" priority="19" stopIfTrue="1">
      <formula>IF(FIND("!",E7),TRUE)</formula>
    </cfRule>
    <cfRule type="expression" dxfId="52" priority="20" stopIfTrue="1">
      <formula>IF(AND(E7="",$C7=$X$4),TRUE)</formula>
    </cfRule>
  </conditionalFormatting>
  <conditionalFormatting sqref="F7">
    <cfRule type="expression" dxfId="51" priority="21" stopIfTrue="1">
      <formula>IF(AND(LEN($A7)&gt;0,$A7&lt;&gt;$F7),TRUE,FALSE)</formula>
    </cfRule>
  </conditionalFormatting>
  <conditionalFormatting sqref="G7">
    <cfRule type="expression" dxfId="50" priority="22" stopIfTrue="1">
      <formula>IF(FIND("Enter smelter details",G7),TRUE)</formula>
    </cfRule>
  </conditionalFormatting>
  <conditionalFormatting sqref="B6">
    <cfRule type="expression" dxfId="49" priority="16" stopIfTrue="1">
      <formula>IF(B6="",TRUE)</formula>
    </cfRule>
  </conditionalFormatting>
  <conditionalFormatting sqref="C6">
    <cfRule type="expression" dxfId="48" priority="15" stopIfTrue="1">
      <formula>IF(AND(B6&lt;&gt;"",C6=""),TRUE)</formula>
    </cfRule>
  </conditionalFormatting>
  <conditionalFormatting sqref="D6">
    <cfRule type="expression" dxfId="47" priority="14" stopIfTrue="1">
      <formula>IF(AND(LEN($C6)&gt;0,($C6&lt;&gt;"Smelter Not Listed")),1,0)</formula>
    </cfRule>
    <cfRule type="expression" dxfId="46" priority="17" stopIfTrue="1">
      <formula>IF(AND(D6="",$C6=$X$4),TRUE)</formula>
    </cfRule>
    <cfRule type="expression" dxfId="45" priority="18" stopIfTrue="1">
      <formula>IF(FIND("!",D6),TRUE)</formula>
    </cfRule>
  </conditionalFormatting>
  <conditionalFormatting sqref="E6">
    <cfRule type="expression" dxfId="44" priority="10" stopIfTrue="1">
      <formula>IF(FIND("!",E6),TRUE)</formula>
    </cfRule>
    <cfRule type="expression" dxfId="43" priority="11" stopIfTrue="1">
      <formula>IF(AND(E6="",$C6=$X$4),TRUE)</formula>
    </cfRule>
  </conditionalFormatting>
  <conditionalFormatting sqref="F6">
    <cfRule type="expression" dxfId="42" priority="12" stopIfTrue="1">
      <formula>IF(AND(LEN($A6)&gt;0,$A6&lt;&gt;$F6),TRUE,FALSE)</formula>
    </cfRule>
  </conditionalFormatting>
  <conditionalFormatting sqref="G6">
    <cfRule type="expression" dxfId="41" priority="13" stopIfTrue="1">
      <formula>IF(FIND("Enter smelter details",G6),TRUE)</formula>
    </cfRule>
  </conditionalFormatting>
  <conditionalFormatting sqref="B5">
    <cfRule type="expression" dxfId="40" priority="4" stopIfTrue="1">
      <formula>IF(B5="",TRUE)</formula>
    </cfRule>
  </conditionalFormatting>
  <conditionalFormatting sqref="D5">
    <cfRule type="expression" dxfId="39" priority="1" stopIfTrue="1">
      <formula>IF(AND(LEN($C5) &gt;0, ($C5 &lt;&gt; "Smelter Not Listed")),1,0)</formula>
    </cfRule>
    <cfRule type="expression" dxfId="38" priority="7" stopIfTrue="1">
      <formula>IF(AND(D5="",$C5=$X$4),TRUE)</formula>
    </cfRule>
    <cfRule type="expression" dxfId="37" priority="8" stopIfTrue="1">
      <formula>IF(FIND("!",D5),TRUE)</formula>
    </cfRule>
  </conditionalFormatting>
  <conditionalFormatting sqref="G5">
    <cfRule type="expression" dxfId="36" priority="9" stopIfTrue="1">
      <formula>IF(FIND("Enter smelter details",G5),TRUE)</formula>
    </cfRule>
  </conditionalFormatting>
  <conditionalFormatting sqref="E5">
    <cfRule type="expression" dxfId="35" priority="5" stopIfTrue="1">
      <formula>IF(AND(E5="",$C5=$X$4),TRUE)</formula>
    </cfRule>
    <cfRule type="expression" dxfId="34" priority="6" stopIfTrue="1">
      <formula>IF(FIND("!",E5),TRUE)</formula>
    </cfRule>
  </conditionalFormatting>
  <conditionalFormatting sqref="F5">
    <cfRule type="expression" dxfId="33" priority="3" stopIfTrue="1">
      <formula>IF(AND(LEN($A5)&gt;0,$A5&lt;&gt;$F5),TRUE,FALSE)</formula>
    </cfRule>
  </conditionalFormatting>
  <conditionalFormatting sqref="C5">
    <cfRule type="expression" dxfId="32" priority="2" stopIfTrue="1">
      <formula>IF(AND(#REF!&lt;&gt;"",C5=""),TRUE)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50"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3" t="str">
        <f ca="1">OFFSET(L!$C$1,MATCH("Checker"&amp;ADDRESS(ROW(),COLUMN(),4),L!$A:$A,0)-1,SL,,)</f>
        <v>To ensure all required fields have been populated before submitting to your customers review form for any line items highlighted in red</v>
      </c>
      <c r="B1" s="393"/>
      <c r="C1" s="393"/>
      <c r="D1" s="109" t="str">
        <f ca="1">OFFSET(L!$C$1,MATCH("Checker"&amp;ADDRESS(ROW(),COLUMN(),4),L!$A:$A,0)-1,SL,,)</f>
        <v>Required fields remaining to be completed</v>
      </c>
      <c r="E1" s="17" t="s">
        <v>19</v>
      </c>
    </row>
    <row r="2" spans="1:10" ht="15">
      <c r="A2" s="59" t="s">
        <v>51</v>
      </c>
      <c r="B2" s="60" t="str">
        <f>IF(F60=1,"Click here to return to Smelter List","")</f>
        <v>Click here to return to Smelter List</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SK Hynix system ic.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Lexie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skhysi.8302189@sk.com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86 510 8192 5330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Lexie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skhysi.8302189@sk.com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86 510 8192 5330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45405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https://www.nmm.jx-group.co.jp/english/company/purchase/supply.html</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12" sqref="B12"/>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5" t="str">
        <f ca="1">OFFSET(L!$C$1,MATCH("Product List"&amp;ADDRESS(ROW(),COLUMN(),4),L!$A:$A,0)-1,SL,,)</f>
        <v>Completion required only if reporting level "Product (or List of Products)" selected on the 'Declaration' worksheet.</v>
      </c>
      <c r="B1" s="396"/>
      <c r="C1" s="396"/>
      <c r="D1" s="396"/>
      <c r="E1" s="108"/>
    </row>
    <row r="2" spans="1:35">
      <c r="A2" s="20"/>
      <c r="B2" s="110"/>
      <c r="C2" s="110"/>
      <c r="D2"/>
      <c r="E2" s="21"/>
    </row>
    <row r="3" spans="1:35">
      <c r="A3" s="20"/>
      <c r="B3" s="110"/>
      <c r="C3" s="110"/>
      <c r="D3" s="110"/>
      <c r="E3" s="21"/>
    </row>
    <row r="4" spans="1:35" ht="15.75" customHeight="1">
      <c r="A4" s="20"/>
      <c r="B4" s="394" t="s">
        <v>51</v>
      </c>
      <c r="C4" s="394"/>
      <c r="D4" s="394"/>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12834</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7" t="str">
        <f ca="1">OFFSET(L!$C$1,MATCH("General"&amp;"Cpy",L!$A:$A,0)-1,SL,,)</f>
        <v>© 2023 Responsible Minerals Initiative. All rights reserved.</v>
      </c>
      <c r="C1001" s="397"/>
      <c r="D1001" s="397"/>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3">
      <c r="A2" s="399"/>
      <c r="B2" s="399"/>
      <c r="C2" s="399"/>
      <c r="D2" s="399"/>
      <c r="E2" s="399"/>
      <c r="F2" s="399"/>
      <c r="G2" s="399"/>
      <c r="H2" s="399"/>
      <c r="I2" s="399"/>
    </row>
    <row r="3" spans="1:13">
      <c r="A3" s="399"/>
      <c r="B3" s="399"/>
      <c r="C3" s="399"/>
      <c r="D3" s="399"/>
      <c r="E3" s="399"/>
      <c r="F3" s="399"/>
      <c r="G3" s="399"/>
      <c r="H3" s="399"/>
      <c r="I3" s="399"/>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28.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28.5">
      <c r="A10" s="127" t="str">
        <f>B10&amp;C10</f>
        <v>InstructionsA10</v>
      </c>
      <c r="B10" s="127" t="s">
        <v>389</v>
      </c>
      <c r="C10" s="127" t="s">
        <v>435</v>
      </c>
      <c r="D10" s="127" t="s">
        <v>436</v>
      </c>
      <c r="E10" s="245" t="s">
        <v>437</v>
      </c>
      <c r="F10" s="246" t="s">
        <v>438</v>
      </c>
      <c r="G10" s="127" t="s">
        <v>439</v>
      </c>
      <c r="H10" s="297" t="s">
        <v>440</v>
      </c>
    </row>
    <row r="11" spans="1:8" ht="28.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57">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5.5">
      <c r="A15" s="127" t="str">
        <f t="shared" si="0"/>
        <v>InstructionsA15</v>
      </c>
      <c r="B15" s="127" t="s">
        <v>389</v>
      </c>
      <c r="C15" s="127" t="s">
        <v>465</v>
      </c>
      <c r="D15" s="127" t="s">
        <v>466</v>
      </c>
      <c r="E15" s="245" t="s">
        <v>467</v>
      </c>
      <c r="F15" s="246" t="s">
        <v>468</v>
      </c>
      <c r="G15" s="127" t="s">
        <v>469</v>
      </c>
      <c r="H15" s="297" t="s">
        <v>470</v>
      </c>
    </row>
    <row r="16" spans="1:8" ht="28.5">
      <c r="A16" s="127" t="str">
        <f t="shared" si="0"/>
        <v>InstructionsA16</v>
      </c>
      <c r="B16" s="127" t="s">
        <v>389</v>
      </c>
      <c r="C16" s="127" t="s">
        <v>471</v>
      </c>
      <c r="D16" s="127" t="s">
        <v>472</v>
      </c>
      <c r="E16" s="223" t="s">
        <v>473</v>
      </c>
      <c r="F16" s="248" t="s">
        <v>474</v>
      </c>
      <c r="G16" s="127" t="s">
        <v>475</v>
      </c>
      <c r="H16" s="297" t="s">
        <v>476</v>
      </c>
    </row>
    <row r="17" spans="1:8" ht="57">
      <c r="A17" s="127" t="str">
        <f t="shared" si="0"/>
        <v>InstructionsA17</v>
      </c>
      <c r="B17" s="127" t="s">
        <v>389</v>
      </c>
      <c r="C17" s="127" t="s">
        <v>477</v>
      </c>
      <c r="D17" s="127" t="s">
        <v>478</v>
      </c>
      <c r="E17" s="245" t="s">
        <v>479</v>
      </c>
      <c r="F17" s="246" t="s">
        <v>480</v>
      </c>
      <c r="G17" s="127" t="s">
        <v>481</v>
      </c>
      <c r="H17" s="297" t="s">
        <v>482</v>
      </c>
    </row>
    <row r="18" spans="1:8" ht="28.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42.2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399">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13.75">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42.25">
      <c r="A34" s="127" t="str">
        <f t="shared" si="0"/>
        <v>InstructionsA36</v>
      </c>
      <c r="B34" s="127" t="s">
        <v>389</v>
      </c>
      <c r="C34" s="127" t="s">
        <v>579</v>
      </c>
      <c r="D34" s="127" t="s">
        <v>580</v>
      </c>
      <c r="E34" s="245" t="s">
        <v>581</v>
      </c>
      <c r="F34" s="246" t="s">
        <v>582</v>
      </c>
      <c r="G34" s="254" t="s">
        <v>583</v>
      </c>
      <c r="H34" s="297" t="s">
        <v>584</v>
      </c>
    </row>
    <row r="35" spans="1:8" ht="42.75">
      <c r="A35" s="127" t="str">
        <f t="shared" si="0"/>
        <v>InstructionsA37</v>
      </c>
      <c r="B35" s="127" t="s">
        <v>389</v>
      </c>
      <c r="C35" s="127" t="s">
        <v>585</v>
      </c>
      <c r="D35" s="127" t="s">
        <v>586</v>
      </c>
      <c r="E35" s="249" t="s">
        <v>587</v>
      </c>
      <c r="F35" s="291" t="s">
        <v>588</v>
      </c>
      <c r="G35" s="127" t="s">
        <v>589</v>
      </c>
      <c r="H35" s="297" t="s">
        <v>590</v>
      </c>
    </row>
    <row r="36" spans="1:8" ht="71.25">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28">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85.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57">
      <c r="A47" s="127" t="str">
        <f t="shared" si="0"/>
        <v>InstructionsA51</v>
      </c>
      <c r="B47" s="127" t="s">
        <v>389</v>
      </c>
      <c r="C47" s="127" t="s">
        <v>657</v>
      </c>
      <c r="D47" s="127" t="s">
        <v>658</v>
      </c>
      <c r="E47" s="245" t="s">
        <v>659</v>
      </c>
      <c r="F47" s="246" t="s">
        <v>660</v>
      </c>
      <c r="G47" s="127" t="s">
        <v>661</v>
      </c>
      <c r="H47" s="297" t="s">
        <v>662</v>
      </c>
    </row>
    <row r="48" spans="1:8" ht="71.2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28.5">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299.2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199.5">
      <c r="A91" s="127" t="str">
        <f>B91&amp;C91</f>
        <v>DefinitionsC5</v>
      </c>
      <c r="B91" s="127" t="s">
        <v>783</v>
      </c>
      <c r="C91" s="127" t="s">
        <v>917</v>
      </c>
      <c r="D91" s="127" t="s">
        <v>918</v>
      </c>
      <c r="E91" s="245" t="s">
        <v>919</v>
      </c>
      <c r="F91" s="246" t="s">
        <v>920</v>
      </c>
      <c r="G91" s="127" t="s">
        <v>921</v>
      </c>
      <c r="H91" s="297" t="s">
        <v>922</v>
      </c>
    </row>
    <row r="92" spans="1:8" ht="128.25">
      <c r="A92" s="127" t="str">
        <f>B92&amp;C92</f>
        <v>DefinitionsC6</v>
      </c>
      <c r="B92" s="127" t="s">
        <v>783</v>
      </c>
      <c r="C92" s="127" t="s">
        <v>923</v>
      </c>
      <c r="D92" s="127" t="s">
        <v>924</v>
      </c>
      <c r="E92" s="245" t="s">
        <v>925</v>
      </c>
      <c r="F92" s="246" t="s">
        <v>926</v>
      </c>
      <c r="G92" s="127" t="s">
        <v>927</v>
      </c>
      <c r="H92" s="297" t="s">
        <v>928</v>
      </c>
    </row>
    <row r="93" spans="1:8" ht="128.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28.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67.5">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42.75">
      <c r="A143" s="127" t="str">
        <f t="shared" si="4"/>
        <v>DeclarationB71</v>
      </c>
      <c r="B143" s="127" t="s">
        <v>1019</v>
      </c>
      <c r="C143" s="127" t="s">
        <v>1209</v>
      </c>
      <c r="D143" s="127" t="s">
        <v>1210</v>
      </c>
      <c r="E143" s="245" t="s">
        <v>12757</v>
      </c>
      <c r="F143" s="246" t="s">
        <v>1211</v>
      </c>
      <c r="G143" s="127" t="s">
        <v>1212</v>
      </c>
      <c r="H143" s="297" t="s">
        <v>1213</v>
      </c>
    </row>
    <row r="144" spans="1:8" ht="42.75">
      <c r="A144" s="127" t="str">
        <f t="shared" ref="A144:A177" si="6">B144&amp;C144</f>
        <v>Declaration</v>
      </c>
      <c r="B144" s="127" t="s">
        <v>1019</v>
      </c>
      <c r="D144" s="127" t="s">
        <v>1214</v>
      </c>
      <c r="E144" s="245" t="s">
        <v>1215</v>
      </c>
      <c r="F144" s="266" t="s">
        <v>1216</v>
      </c>
      <c r="G144" s="127" t="s">
        <v>1217</v>
      </c>
      <c r="H144" s="297" t="s">
        <v>1218</v>
      </c>
    </row>
    <row r="145" spans="1:8" ht="57">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28.5">
      <c r="A229" s="127" t="str">
        <f t="shared" si="8"/>
        <v>CheckerJ10</v>
      </c>
      <c r="B229" s="127" t="s">
        <v>1483</v>
      </c>
      <c r="C229" s="127" t="s">
        <v>1567</v>
      </c>
      <c r="D229" s="127" t="s">
        <v>1568</v>
      </c>
      <c r="E229" s="245" t="s">
        <v>1569</v>
      </c>
      <c r="F229" s="246" t="s">
        <v>1570</v>
      </c>
      <c r="G229" s="257" t="s">
        <v>1571</v>
      </c>
      <c r="H229" s="297" t="s">
        <v>1572</v>
      </c>
    </row>
    <row r="230" spans="1:8" ht="28.5">
      <c r="A230" s="127" t="str">
        <f t="shared" si="8"/>
        <v>CheckerJ11</v>
      </c>
      <c r="B230" s="127" t="s">
        <v>1483</v>
      </c>
      <c r="C230" s="127" t="s">
        <v>1573</v>
      </c>
      <c r="D230" s="127" t="s">
        <v>1574</v>
      </c>
      <c r="E230" s="245" t="s">
        <v>1575</v>
      </c>
      <c r="F230" s="246" t="s">
        <v>1576</v>
      </c>
      <c r="G230" s="257" t="s">
        <v>1577</v>
      </c>
      <c r="H230" s="297" t="s">
        <v>1578</v>
      </c>
    </row>
    <row r="231" spans="1:8" ht="28.5">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28.5">
      <c r="A233" s="127" t="str">
        <f t="shared" si="8"/>
        <v>CheckerJ15</v>
      </c>
      <c r="B233" s="127" t="s">
        <v>1483</v>
      </c>
      <c r="C233" s="127" t="s">
        <v>1591</v>
      </c>
      <c r="D233" s="251" t="s">
        <v>1592</v>
      </c>
      <c r="E233" s="252" t="s">
        <v>1593</v>
      </c>
      <c r="F233" s="259" t="s">
        <v>1594</v>
      </c>
      <c r="G233" s="257" t="s">
        <v>1595</v>
      </c>
      <c r="H233" s="297" t="s">
        <v>1596</v>
      </c>
    </row>
    <row r="234" spans="1:8" ht="28.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75">
      <c r="A250" s="127" t="str">
        <f t="shared" si="9"/>
        <v>CheckerJ38</v>
      </c>
      <c r="B250" s="127" t="s">
        <v>1483</v>
      </c>
      <c r="C250" s="127" t="s">
        <v>1656</v>
      </c>
      <c r="D250" s="127" t="s">
        <v>1657</v>
      </c>
      <c r="E250" s="245" t="s">
        <v>1658</v>
      </c>
      <c r="F250" s="246" t="s">
        <v>1659</v>
      </c>
      <c r="G250" s="257" t="s">
        <v>1660</v>
      </c>
      <c r="H250" s="297" t="s">
        <v>1661</v>
      </c>
    </row>
    <row r="251" spans="1:8" ht="42.7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49.5">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3">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3">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a54701f6-876b-4337-a24e-543e1bd311e6"/>
    <ds:schemaRef ds:uri="1b346dad-8a15-4ce7-a19a-07d981b0c5e2"/>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Win 10 CN old</cp:lastModifiedBy>
  <cp:revision/>
  <dcterms:created xsi:type="dcterms:W3CDTF">2010-06-21T21:00:23Z</dcterms:created>
  <dcterms:modified xsi:type="dcterms:W3CDTF">2024-04-23T02:50:33Z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